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10" windowWidth="27495" windowHeight="11445"/>
  </bookViews>
  <sheets>
    <sheet name="Summary" sheetId="1" r:id="rId1"/>
    <sheet name="Balance Sheet" sheetId="2" r:id="rId2"/>
    <sheet name="Income Statement" sheetId="3" r:id="rId3"/>
    <sheet name="Comprehensive Income" sheetId="4" r:id="rId4"/>
    <sheet name="Equity" sheetId="5" r:id="rId5"/>
    <sheet name="Cash Flow" sheetId="6" r:id="rId6"/>
    <sheet name="Fixed Maturity Exhibit" sheetId="7" r:id="rId7"/>
    <sheet name="Net Investment Income" sheetId="8" r:id="rId8"/>
    <sheet name="Taxes" sheetId="9" r:id="rId9"/>
    <sheet name="Premium Comparison" sheetId="10" r:id="rId10"/>
    <sheet name="Current Year Cat Ratio" sheetId="11" r:id="rId11"/>
    <sheet name="Prior Year Cat Ratio" sheetId="12" r:id="rId12"/>
    <sheet name="Reserve Development - LOB" sheetId="13" r:id="rId13"/>
  </sheets>
  <definedNames>
    <definedName name="_xlnm.Print_Area" localSheetId="0">Summary!$A$1:$H$57</definedName>
  </definedNames>
  <calcPr calcId="145621"/>
</workbook>
</file>

<file path=xl/calcChain.xml><?xml version="1.0" encoding="utf-8"?>
<calcChain xmlns="http://schemas.openxmlformats.org/spreadsheetml/2006/main">
  <c r="C28" i="6" l="1"/>
  <c r="C46" i="1" l="1"/>
  <c r="E44" i="1"/>
  <c r="E46" i="1" s="1"/>
  <c r="C44" i="1"/>
  <c r="N65" i="12" l="1"/>
  <c r="B65" i="12"/>
  <c r="N61" i="12"/>
  <c r="H61" i="12"/>
  <c r="H65" i="12" s="1"/>
  <c r="F61" i="12"/>
  <c r="F65" i="12" s="1"/>
  <c r="D61" i="12"/>
  <c r="D65" i="12" s="1"/>
  <c r="B61" i="12"/>
  <c r="F34" i="12"/>
  <c r="N30" i="12"/>
  <c r="N34" i="12" s="1"/>
  <c r="H30" i="12"/>
  <c r="H34" i="12" s="1"/>
  <c r="F30" i="12"/>
  <c r="D30" i="12"/>
  <c r="D34" i="12" s="1"/>
  <c r="B30" i="12"/>
  <c r="B34" i="12" s="1"/>
  <c r="H65" i="11"/>
  <c r="F65" i="11"/>
  <c r="D65" i="11"/>
  <c r="B65" i="11"/>
  <c r="B59" i="11"/>
  <c r="B53" i="11"/>
  <c r="B44" i="11"/>
  <c r="H28" i="11"/>
  <c r="F28" i="11"/>
  <c r="D28" i="11"/>
  <c r="B28" i="11"/>
  <c r="H22" i="11"/>
  <c r="F22" i="11"/>
  <c r="D22" i="11"/>
  <c r="B22" i="11"/>
  <c r="H13" i="11"/>
  <c r="H30" i="11" s="1"/>
  <c r="H34" i="11" s="1"/>
  <c r="F13" i="11"/>
  <c r="F30" i="11" s="1"/>
  <c r="F34" i="11" s="1"/>
  <c r="D13" i="11"/>
  <c r="B13" i="11"/>
  <c r="B30" i="11" s="1"/>
  <c r="B34" i="11" s="1"/>
  <c r="J56" i="10"/>
  <c r="C56" i="10"/>
  <c r="N54" i="10"/>
  <c r="P54" i="10" s="1"/>
  <c r="G54" i="10"/>
  <c r="I54" i="10" s="1"/>
  <c r="E54" i="10"/>
  <c r="N53" i="10"/>
  <c r="P53" i="10" s="1"/>
  <c r="G53" i="10"/>
  <c r="I53" i="10" s="1"/>
  <c r="N52" i="10"/>
  <c r="P52" i="10" s="1"/>
  <c r="G52" i="10"/>
  <c r="I52" i="10" s="1"/>
  <c r="N51" i="10"/>
  <c r="P51" i="10" s="1"/>
  <c r="G51" i="10"/>
  <c r="I51" i="10" s="1"/>
  <c r="N48" i="10"/>
  <c r="P48" i="10" s="1"/>
  <c r="E48" i="10"/>
  <c r="G48" i="10" s="1"/>
  <c r="I48" i="10" s="1"/>
  <c r="N47" i="10"/>
  <c r="P47" i="10" s="1"/>
  <c r="G47" i="10"/>
  <c r="I47" i="10" s="1"/>
  <c r="P46" i="10"/>
  <c r="N46" i="10"/>
  <c r="G46" i="10"/>
  <c r="I46" i="10" s="1"/>
  <c r="N45" i="10"/>
  <c r="P45" i="10" s="1"/>
  <c r="G45" i="10"/>
  <c r="I45" i="10" s="1"/>
  <c r="N44" i="10"/>
  <c r="P44" i="10" s="1"/>
  <c r="G44" i="10"/>
  <c r="I44" i="10" s="1"/>
  <c r="N43" i="10"/>
  <c r="P43" i="10" s="1"/>
  <c r="G43" i="10"/>
  <c r="I43" i="10" s="1"/>
  <c r="P42" i="10"/>
  <c r="N42" i="10"/>
  <c r="I42" i="10"/>
  <c r="N39" i="10"/>
  <c r="P39" i="10" s="1"/>
  <c r="E39" i="10"/>
  <c r="G39" i="10" s="1"/>
  <c r="N38" i="10"/>
  <c r="P38" i="10" s="1"/>
  <c r="G38" i="10"/>
  <c r="I38" i="10" s="1"/>
  <c r="N37" i="10"/>
  <c r="P37" i="10" s="1"/>
  <c r="G37" i="10"/>
  <c r="I37" i="10" s="1"/>
  <c r="P36" i="10"/>
  <c r="N36" i="10"/>
  <c r="G36" i="10"/>
  <c r="I36" i="10" s="1"/>
  <c r="J29" i="10"/>
  <c r="C29" i="10"/>
  <c r="N27" i="10"/>
  <c r="P27" i="10" s="1"/>
  <c r="E27" i="10"/>
  <c r="G27" i="10" s="1"/>
  <c r="I27" i="10" s="1"/>
  <c r="P26" i="10"/>
  <c r="N26" i="10"/>
  <c r="G26" i="10"/>
  <c r="I26" i="10" s="1"/>
  <c r="N25" i="10"/>
  <c r="P25" i="10" s="1"/>
  <c r="G25" i="10"/>
  <c r="I25" i="10" s="1"/>
  <c r="N24" i="10"/>
  <c r="P24" i="10" s="1"/>
  <c r="G24" i="10"/>
  <c r="I24" i="10" s="1"/>
  <c r="N21" i="10"/>
  <c r="P21" i="10" s="1"/>
  <c r="G21" i="10"/>
  <c r="I21" i="10" s="1"/>
  <c r="E21" i="10"/>
  <c r="N20" i="10"/>
  <c r="P20" i="10" s="1"/>
  <c r="G20" i="10"/>
  <c r="I20" i="10" s="1"/>
  <c r="N19" i="10"/>
  <c r="G19" i="10"/>
  <c r="I19" i="10" s="1"/>
  <c r="N18" i="10"/>
  <c r="P18" i="10" s="1"/>
  <c r="G18" i="10"/>
  <c r="I18" i="10" s="1"/>
  <c r="N17" i="10"/>
  <c r="P17" i="10" s="1"/>
  <c r="G17" i="10"/>
  <c r="I17" i="10" s="1"/>
  <c r="N16" i="10"/>
  <c r="P16" i="10" s="1"/>
  <c r="G16" i="10"/>
  <c r="I16" i="10" s="1"/>
  <c r="N15" i="10"/>
  <c r="P15" i="10" s="1"/>
  <c r="G15" i="10"/>
  <c r="I15" i="10" s="1"/>
  <c r="N12" i="10"/>
  <c r="P12" i="10" s="1"/>
  <c r="G12" i="10"/>
  <c r="G29" i="10" s="1"/>
  <c r="E12" i="10"/>
  <c r="N11" i="10"/>
  <c r="P11" i="10" s="1"/>
  <c r="G11" i="10"/>
  <c r="I11" i="10" s="1"/>
  <c r="N10" i="10"/>
  <c r="P10" i="10" s="1"/>
  <c r="G10" i="10"/>
  <c r="I10" i="10" s="1"/>
  <c r="N9" i="10"/>
  <c r="P9" i="10" s="1"/>
  <c r="G9" i="10"/>
  <c r="I9" i="10" s="1"/>
  <c r="E23" i="9"/>
  <c r="E18" i="9"/>
  <c r="E24" i="9" s="1"/>
  <c r="E47" i="2"/>
  <c r="C47" i="2"/>
  <c r="E38" i="2"/>
  <c r="E49" i="2" s="1"/>
  <c r="C38" i="2"/>
  <c r="C49" i="2" s="1"/>
  <c r="E27" i="2"/>
  <c r="C27" i="2"/>
  <c r="E15" i="2"/>
  <c r="C15" i="2"/>
  <c r="H53" i="1"/>
  <c r="F53" i="1"/>
  <c r="E53" i="1"/>
  <c r="C53" i="1"/>
  <c r="E29" i="10" l="1"/>
  <c r="D30" i="11"/>
  <c r="D34" i="11" s="1"/>
  <c r="I39" i="10"/>
  <c r="G56" i="10"/>
  <c r="I29" i="10"/>
  <c r="N56" i="10"/>
  <c r="P56" i="10" s="1"/>
  <c r="N29" i="10"/>
  <c r="P29" i="10" s="1"/>
  <c r="E56" i="10"/>
  <c r="I12" i="10"/>
  <c r="I56" i="10" l="1"/>
</calcChain>
</file>

<file path=xl/sharedStrings.xml><?xml version="1.0" encoding="utf-8"?>
<sst xmlns="http://schemas.openxmlformats.org/spreadsheetml/2006/main" count="664" uniqueCount="305">
  <si>
    <t>STATE AUTO FINANCIAL CORPORATION AND SUBSIDIARIES</t>
  </si>
  <si>
    <t>CONSOLIDATED STATEMENTS OF INCOME</t>
  </si>
  <si>
    <t>(unaudited)</t>
  </si>
  <si>
    <t>Three months ended March 31</t>
  </si>
  <si>
    <t>($ in millions, except per share amounts)</t>
  </si>
  <si>
    <t>2016</t>
  </si>
  <si>
    <t/>
  </si>
  <si>
    <t>2015</t>
  </si>
  <si>
    <t>Net premiums written</t>
  </si>
  <si>
    <t>Earned premiums</t>
  </si>
  <si>
    <t>Net investment income</t>
  </si>
  <si>
    <t>Net realized gain on investments</t>
  </si>
  <si>
    <t>Other income</t>
  </si>
  <si>
    <t>Total revenue</t>
  </si>
  <si>
    <t>Income before federal income taxes</t>
  </si>
  <si>
    <t>Federal income tax expense</t>
  </si>
  <si>
    <t>Net income</t>
  </si>
  <si>
    <t>Earnings per common share:</t>
  </si>
  <si>
    <t>- basic</t>
  </si>
  <si>
    <t>- diluted</t>
  </si>
  <si>
    <r>
      <rPr>
        <sz val="10"/>
        <color rgb="FF000000"/>
        <rFont val="Times New Roman"/>
        <family val="1"/>
      </rPr>
      <t xml:space="preserve">Earnings per share from operations </t>
    </r>
    <r>
      <rPr>
        <vertAlign val="superscript"/>
        <sz val="10"/>
        <color rgb="FF000000"/>
        <rFont val="Times New Roman"/>
        <family val="1"/>
      </rPr>
      <t>(A)</t>
    </r>
    <r>
      <rPr>
        <sz val="10"/>
        <color rgb="FF000000"/>
        <rFont val="Times New Roman"/>
        <family val="1"/>
      </rPr>
      <t>:</t>
    </r>
  </si>
  <si>
    <t>#DIV/0!</t>
  </si>
  <si>
    <t>Weighted average shares outstanding:</t>
  </si>
  <si>
    <t>Return on average equity (LTM)</t>
  </si>
  <si>
    <t>Book value per share</t>
  </si>
  <si>
    <t>Dividends paid per share</t>
  </si>
  <si>
    <t>Total shares outstanding</t>
  </si>
  <si>
    <t>GAAP ratios:</t>
  </si>
  <si>
    <t>Cat loss and ALAE ratio</t>
  </si>
  <si>
    <t>Non-cat loss and LAE ratio</t>
  </si>
  <si>
    <t>Loss and LAE ratio</t>
  </si>
  <si>
    <t>Expense ratio</t>
  </si>
  <si>
    <t>Combined ratio</t>
  </si>
  <si>
    <r>
      <rPr>
        <vertAlign val="superscript"/>
        <sz val="10"/>
        <color rgb="FF000000"/>
        <rFont val="Times New Roman"/>
        <family val="1"/>
      </rPr>
      <t>(A)</t>
    </r>
    <r>
      <rPr>
        <sz val="10"/>
        <color rgb="FF000000"/>
        <rFont val="Times New Roman"/>
        <family val="1"/>
      </rPr>
      <t xml:space="preserve"> Reconciliation of non-GAAP financial measure:</t>
    </r>
  </si>
  <si>
    <t>Net income from operations:</t>
  </si>
  <si>
    <t>Less net realized gain on investments,</t>
  </si>
  <si>
    <t>less applicable federal income taxes</t>
  </si>
  <si>
    <t>Net income from operations</t>
  </si>
  <si>
    <t>CONDENSED CONSOLIDATED BALANCE SHEETS</t>
  </si>
  <si>
    <t>March 31</t>
  </si>
  <si>
    <t>December 31</t>
  </si>
  <si>
    <t>($ and shares in millions, except per share amounts)</t>
  </si>
  <si>
    <t>ASSETS</t>
  </si>
  <si>
    <t>Fixed maturities, available-for-sale, at fair value
(amortized cost $1,991.5 and $1,972.9, respectively)</t>
  </si>
  <si>
    <t>Equity securities, available-for-sale, at fair value
(cost $274.5 and $265.2, respectively)</t>
  </si>
  <si>
    <t>Other invested assets, available-for-sale, at fair value
(cost $57.1 and $56.9, respectively)</t>
  </si>
  <si>
    <t>Other invested assets</t>
  </si>
  <si>
    <t>Notes receivable from affiliate</t>
  </si>
  <si>
    <t>Total investments</t>
  </si>
  <si>
    <t>Cash and cash equivalents</t>
  </si>
  <si>
    <t>Accrued investment income and other assets</t>
  </si>
  <si>
    <t>Deferred policy acquisition costs</t>
  </si>
  <si>
    <t>Reinsurance recoverable on losses and loss expenses payable</t>
  </si>
  <si>
    <t>Prepaid reinsurance premiums</t>
  </si>
  <si>
    <t>Due from affiliate</t>
  </si>
  <si>
    <t>Current federal income taxes</t>
  </si>
  <si>
    <t>Net deferred federal income taxes</t>
  </si>
  <si>
    <t>Property and equipment, net</t>
  </si>
  <si>
    <t>Total assets</t>
  </si>
  <si>
    <t>LIABILITIES</t>
  </si>
  <si>
    <t>Losses and loss expenses payable</t>
  </si>
  <si>
    <t>Unearned premiums</t>
  </si>
  <si>
    <t>Notes payable (affiliates $15.2 and $15.2, respectively)</t>
  </si>
  <si>
    <t>Pension and postretirement benefits</t>
  </si>
  <si>
    <t>Due to affiliate</t>
  </si>
  <si>
    <t>Other liabilities</t>
  </si>
  <si>
    <t>Total liabilities</t>
  </si>
  <si>
    <t>STOCKHOLDERS' EQUITY</t>
  </si>
  <si>
    <t>Common stock, without par value. Authorized 100.0 shares; 48.2 and 48.1 shares issued, respectively, at stated value of $2.50 per share</t>
  </si>
  <si>
    <t>Less 6.8 and 6.8 treasury shares, at cost, respectively</t>
  </si>
  <si>
    <t>Additional paid-in capital</t>
  </si>
  <si>
    <t>Accumulated other comprehensive income</t>
  </si>
  <si>
    <t>Retained earnings</t>
  </si>
  <si>
    <t>Total stockholders' equity</t>
  </si>
  <si>
    <t>Total liabilities and stockholders' equity</t>
  </si>
  <si>
    <t>CONDENSED CONSOLIDATED STATEMENTS OF INCOME</t>
  </si>
  <si>
    <t>Three months ended</t>
  </si>
  <si>
    <t>Three months ended</t>
  </si>
  <si>
    <t>Net investment income (includes $1.2 and $1.2, respectively from affiliates)</t>
  </si>
  <si>
    <t>Other income from affiliates</t>
  </si>
  <si>
    <t>Total revenues</t>
  </si>
  <si>
    <t>Losses and loss expenses</t>
  </si>
  <si>
    <t>Acquisition and operating expenses</t>
  </si>
  <si>
    <t>Interest expense (includes $0.2 and $0.2, respectively to affiliates)</t>
  </si>
  <si>
    <t>Other expenses</t>
  </si>
  <si>
    <t>Total expenses</t>
  </si>
  <si>
    <t>Basic</t>
  </si>
  <si>
    <t>Diluted</t>
  </si>
  <si>
    <t>Dividends paid per common share</t>
  </si>
  <si>
    <t>CONSOLIDATED STATEMENTS OF COMPREHENSIVE INCOME</t>
  </si>
  <si>
    <t>($ in millions)</t>
  </si>
  <si>
    <t>Other comprehensive income, net of tax:</t>
  </si>
  <si>
    <t>Net unrealized holding gains on investments:</t>
  </si>
  <si>
    <t>Unrealized holding gains</t>
  </si>
  <si>
    <t>Reclassification adjustments for gains realized in net income</t>
  </si>
  <si>
    <t>Income tax expense</t>
  </si>
  <si>
    <t>Total net unrealized holding gains on investments</t>
  </si>
  <si>
    <t>Net unrecognized benefit plan obligations:</t>
  </si>
  <si>
    <t>Net actuarial loss arising during the period</t>
  </si>
  <si>
    <t>Reclassification adjustments for amortization to net income:</t>
  </si>
  <si>
    <t>Prior service credit</t>
  </si>
  <si>
    <t>Net actuarial loss</t>
  </si>
  <si>
    <t>Total net unrecognized benefit plan obligations</t>
  </si>
  <si>
    <t>Other comprehensive income, net of tax</t>
  </si>
  <si>
    <t>Comprehensive income, net of tax</t>
  </si>
  <si>
    <t>CONDENSED CONSOLIDATED STATEMENT OF STOCKHOLDERS' EQUITY</t>
  </si>
  <si>
    <t>($ and shares in millions)</t>
  </si>
  <si>
    <t>Three Months Ended</t>
  </si>
  <si>
    <t>Year Ended</t>
  </si>
  <si>
    <t>Common shares:</t>
  </si>
  <si>
    <t>Balance at beginning of year</t>
  </si>
  <si>
    <t>Issuance of shares</t>
  </si>
  <si>
    <t>Balance at period ended</t>
  </si>
  <si>
    <t>Treasury shares:</t>
  </si>
  <si>
    <t>Balance at beginning of year and period ended</t>
  </si>
  <si>
    <t>Common stock:</t>
  </si>
  <si>
    <t>Treasury stock:</t>
  </si>
  <si>
    <t>Shares acquired on stock option exercises and vested restricted shares</t>
  </si>
  <si>
    <t>Additional paid-in capital:</t>
  </si>
  <si>
    <t>Issuance of common stock</t>
  </si>
  <si>
    <t>Tax benefit from stock option exercises</t>
  </si>
  <si>
    <t>Stock options granted</t>
  </si>
  <si>
    <t>Accumulated other comprehensive income:</t>
  </si>
  <si>
    <t>Change in unrealized gains (losses) on investments, net of tax</t>
  </si>
  <si>
    <t>Amortization of gain on derivative used in cash flow hedge</t>
  </si>
  <si>
    <t>Change in unrecognized benefit plan obligations, net of tax and reclassification adjustment</t>
  </si>
  <si>
    <t>Retained earnings:</t>
  </si>
  <si>
    <t>Cash dividends paid</t>
  </si>
  <si>
    <t>Total stockholders' equity at period ended</t>
  </si>
  <si>
    <t>CONDENSED CONSOLIDATED STATEMENTS OF CASH FLOWS</t>
  </si>
  <si>
    <t>Cash flows from operating activities:</t>
  </si>
  <si>
    <t>Adjustments to reconcile net income to net cash provided by</t>
  </si>
  <si>
    <t>operating activities:</t>
  </si>
  <si>
    <t>Depreciation, amortization and other, net</t>
  </si>
  <si>
    <t>Share-based compensation</t>
  </si>
  <si>
    <t>Changes in operating assets and liabilities:</t>
  </si>
  <si>
    <t>Postretirement and pension benefits</t>
  </si>
  <si>
    <t>Other liabilities and due to/from affiliate, net</t>
  </si>
  <si>
    <t>Reinsurance recoverable on losses and loss expenses payable and prepaid reinsurance premiums</t>
  </si>
  <si>
    <t>Excess tax benefits on share-based awards</t>
  </si>
  <si>
    <t>Federal income taxes</t>
  </si>
  <si>
    <t>Cash provided from December 31, 2014 unearned premium transfer related to the homeowners quota share arrangement</t>
  </si>
  <si>
    <t>Net cash provided by operating activities</t>
  </si>
  <si>
    <t>Cash flows from investing activities:</t>
  </si>
  <si>
    <t>Purchases of other invested assets</t>
  </si>
  <si>
    <t>Net additions of property and equipment</t>
  </si>
  <si>
    <t>Net cash used in investing activities</t>
  </si>
  <si>
    <t>Cash flows from financing activities:</t>
  </si>
  <si>
    <t>Proceeds from issuance of common stock</t>
  </si>
  <si>
    <t>Payments to acquire treasury shares</t>
  </si>
  <si>
    <t>Payment of dividends</t>
  </si>
  <si>
    <t>Payment of credit facility issue costs</t>
  </si>
  <si>
    <t>Proceeds from long-term debt</t>
  </si>
  <si>
    <t>Redemption of long-term debt</t>
  </si>
  <si>
    <t>Net cash used in financing activities</t>
  </si>
  <si>
    <t>Net decrease in cash and cash equivalents</t>
  </si>
  <si>
    <t>Cash and cash equivalents at beginning of period</t>
  </si>
  <si>
    <t>Cash and cash equivalents at end of period</t>
  </si>
  <si>
    <t>Supplemental disclosures:</t>
  </si>
  <si>
    <t>Federal income taxes paid</t>
  </si>
  <si>
    <t>Interest paid (to affiliates $0.2 and $0.2, respectively)</t>
  </si>
  <si>
    <t>FIXED MATURITIES</t>
  </si>
  <si>
    <t>($ in millions, at fair value)</t>
  </si>
  <si>
    <t>%</t>
  </si>
  <si>
    <t>Fixed Maturities:</t>
  </si>
  <si>
    <t>U.S. treasury securities and obligations</t>
  </si>
  <si>
    <t>of U.S. government agencies</t>
  </si>
  <si>
    <t>Obligations of states and political</t>
  </si>
  <si>
    <t>subdivisions</t>
  </si>
  <si>
    <t>Corporate securities</t>
  </si>
  <si>
    <t>U.S. government agencies</t>
  </si>
  <si>
    <t>mortgage-backed securities</t>
  </si>
  <si>
    <t>Total fixed maturities</t>
  </si>
  <si>
    <t>Ratings Quality*</t>
  </si>
  <si>
    <t>AAA</t>
  </si>
  <si>
    <t>AA**</t>
  </si>
  <si>
    <t>A</t>
  </si>
  <si>
    <t>BBB</t>
  </si>
  <si>
    <t>Below investment grade</t>
  </si>
  <si>
    <t>TIPS, at fair value</t>
  </si>
  <si>
    <t>TIPS, at amortized cost</t>
  </si>
  <si>
    <t>Obligations of states and political subdivisions:</t>
  </si>
  <si>
    <t>By type of bond</t>
  </si>
  <si>
    <t>State general obligations</t>
  </si>
  <si>
    <t>Local general obligations</t>
  </si>
  <si>
    <t>Revenue bonds</t>
  </si>
  <si>
    <t>Pre Refunded bonds</t>
  </si>
  <si>
    <t>Other</t>
  </si>
  <si>
    <t>Total</t>
  </si>
  <si>
    <t>Top 10 States</t>
  </si>
  <si>
    <t>New York</t>
  </si>
  <si>
    <t>Washington</t>
  </si>
  <si>
    <t>Texas</t>
  </si>
  <si>
    <t>Ohio</t>
  </si>
  <si>
    <t>Louisiana</t>
  </si>
  <si>
    <r>
      <rPr>
        <sz val="11"/>
        <color rgb="FF000000"/>
        <rFont val="Times New Roman"/>
        <family val="1"/>
      </rPr>
      <t>Georgia</t>
    </r>
  </si>
  <si>
    <r>
      <rPr>
        <sz val="11"/>
        <color rgb="FF000000"/>
        <rFont val="Times New Roman"/>
        <family val="1"/>
      </rPr>
      <t>North Carolina</t>
    </r>
  </si>
  <si>
    <r>
      <rPr>
        <sz val="11"/>
        <color rgb="FF000000"/>
        <rFont val="Times New Roman"/>
        <family val="1"/>
      </rPr>
      <t>Nevada</t>
    </r>
  </si>
  <si>
    <r>
      <rPr>
        <sz val="11"/>
        <color rgb="FF000000"/>
        <rFont val="Times New Roman"/>
        <family val="1"/>
      </rPr>
      <t>Pennsylvania</t>
    </r>
  </si>
  <si>
    <r>
      <rPr>
        <sz val="11"/>
        <color rgb="FF000000"/>
        <rFont val="Times New Roman"/>
        <family val="1"/>
      </rPr>
      <t>Pennsylvania</t>
    </r>
  </si>
  <si>
    <r>
      <rPr>
        <sz val="11"/>
        <color rgb="FF000000"/>
        <rFont val="Times New Roman"/>
        <family val="1"/>
      </rPr>
      <t>Connecticut</t>
    </r>
  </si>
  <si>
    <r>
      <rPr>
        <sz val="11"/>
        <color rgb="FF000000"/>
        <rFont val="Times New Roman"/>
        <family val="1"/>
      </rPr>
      <t>Maryland</t>
    </r>
  </si>
  <si>
    <r>
      <rPr>
        <sz val="11"/>
        <color rgb="FF000000"/>
        <rFont val="Times New Roman"/>
        <family val="1"/>
      </rPr>
      <t>Nevada</t>
    </r>
  </si>
  <si>
    <t>*Based on ratings by nationally recognized rating agencies. All ratings exclude credit enhancements.</t>
  </si>
  <si>
    <t>**The AA rating category includes securities which have been either pre-refunded or escrowed to maturity.</t>
  </si>
  <si>
    <t>NET INVESTMENT INCOME</t>
  </si>
  <si>
    <t>Quarter to Date</t>
  </si>
  <si>
    <t>Gross investment income</t>
  </si>
  <si>
    <t>Fixed maturities</t>
  </si>
  <si>
    <t>TIPS</t>
  </si>
  <si>
    <t>Equity securities</t>
  </si>
  <si>
    <t>Total gross investment income</t>
  </si>
  <si>
    <t>Less: Investment expenses</t>
  </si>
  <si>
    <t>Year to Date</t>
  </si>
  <si>
    <t>Fixed maturities</t>
  </si>
  <si>
    <t>TIPS</t>
  </si>
  <si>
    <t>3/31/2015</t>
  </si>
  <si>
    <t>9/30/2015</t>
  </si>
  <si>
    <t>12/31/2015</t>
  </si>
  <si>
    <t>3/31/2016</t>
  </si>
  <si>
    <t>TIPS, fair value</t>
  </si>
  <si>
    <t>TIPS, book value</t>
  </si>
  <si>
    <t>TAXES</t>
  </si>
  <si>
    <t>The following table sets forth the tax effects of temporary differences that give rise to significant portions of deferred tax assets and deferred tax liabilities at March 31, 2016 and December 31, 2015:</t>
  </si>
  <si>
    <t>Deferred tax assets:</t>
  </si>
  <si>
    <t>Unearned premiums not currently deductible</t>
  </si>
  <si>
    <t>Losses and loss expenses payable discounting</t>
  </si>
  <si>
    <t>Realized loss on other-than-temporary impairment</t>
  </si>
  <si>
    <t>Net operating loss carryforward</t>
  </si>
  <si>
    <t>Tax credit carryforwards</t>
  </si>
  <si>
    <t>Total deferred tax assets</t>
  </si>
  <si>
    <t>Deferred tax liabilities:</t>
  </si>
  <si>
    <t>Deferral of policy acquisition costs</t>
  </si>
  <si>
    <t>Net unrealized holding gains on investments</t>
  </si>
  <si>
    <t>Total deferred tax liabilities</t>
  </si>
  <si>
    <t>The following table sets forth the federal income tax expense components for the three months ended March 31, 2016 and 2015:</t>
  </si>
  <si>
    <t>Current tax expense</t>
  </si>
  <si>
    <t>Deferred tax expense</t>
  </si>
  <si>
    <t>Valuation allowance</t>
  </si>
  <si>
    <t>Total federal income tax</t>
  </si>
  <si>
    <t>#REF!</t>
  </si>
  <si>
    <t>Based on ASC 740 intraperiod tax allocation guidelines, the change in valuation allowance attributable to continuing operations</t>
  </si>
  <si>
    <t>and other comprehensive income for the three and nine months ended September 30, 2014 and 2013 is as follows:</t>
  </si>
  <si>
    <t>Continuing operations</t>
  </si>
  <si>
    <t>Other comprehensive income (loss)</t>
  </si>
  <si>
    <t>Change in valuation allowance</t>
  </si>
  <si>
    <t>PREMIUM COMPARISON ($ in millions)</t>
  </si>
  <si>
    <t>1ST QUARTER NET WRITTEN PREMIUM</t>
  </si>
  <si>
    <t>Line of business</t>
  </si>
  <si>
    <t>$ Change</t>
  </si>
  <si>
    <t>% Change</t>
  </si>
  <si>
    <t>Personal segment:</t>
  </si>
  <si>
    <t>Personal auto</t>
  </si>
  <si>
    <t>Homeowners</t>
  </si>
  <si>
    <t>Other personal</t>
  </si>
  <si>
    <t>Personal segment</t>
  </si>
  <si>
    <t>Business segment:</t>
  </si>
  <si>
    <t>Commercial auto</t>
  </si>
  <si>
    <t>Commercial multi-peril</t>
  </si>
  <si>
    <t>Fire &amp; allied lines</t>
  </si>
  <si>
    <t>Other &amp; product liability</t>
  </si>
  <si>
    <t>Workers' compensation</t>
  </si>
  <si>
    <t>Other commercial</t>
  </si>
  <si>
    <t>Business segment</t>
  </si>
  <si>
    <t>Specialty segment:</t>
  </si>
  <si>
    <t>E&amp;S property</t>
  </si>
  <si>
    <t>E&amp;S casualty</t>
  </si>
  <si>
    <t>Programs</t>
  </si>
  <si>
    <t>Specialty segment</t>
  </si>
  <si>
    <t>Total all lines</t>
  </si>
  <si>
    <t>1ST QUARTER NET EARNED PREMIUM</t>
  </si>
  <si>
    <t>2016 STATUTORY LOSS AND ALAE RATIOS</t>
  </si>
  <si>
    <t>Loss &amp; ALAE</t>
  </si>
  <si>
    <t>Earned</t>
  </si>
  <si>
    <t>Catastrophe</t>
  </si>
  <si>
    <t>Excluding Cat</t>
  </si>
  <si>
    <t>Statutory</t>
  </si>
  <si>
    <t>Loss &amp; LAE</t>
  </si>
  <si>
    <t>1st Quarter 2016</t>
  </si>
  <si>
    <t>Premium</t>
  </si>
  <si>
    <t>Ratio</t>
  </si>
  <si>
    <t>Personal Segment:</t>
  </si>
  <si>
    <t>Business Segment:</t>
  </si>
  <si>
    <t>Subtotal all lines - loss and ALAE</t>
  </si>
  <si>
    <t>Total incurred ULAE</t>
  </si>
  <si>
    <t>Total all lines - loss and LAE</t>
  </si>
  <si>
    <t>($ millions)</t>
  </si>
  <si>
    <t>Year to date 2016</t>
  </si>
  <si>
    <t>2015 STATUTORY LOSS AND ALAE RATIOS</t>
  </si>
  <si>
    <t>1st Quarter 2015</t>
  </si>
  <si>
    <t>Year to date 2015</t>
  </si>
  <si>
    <t>$
Change</t>
  </si>
  <si>
    <t>Redundancy /(Deficiency)</t>
  </si>
  <si>
    <t>Non-cat loss and ALAE:</t>
  </si>
  <si>
    <t>Cat loss and ALAE</t>
  </si>
  <si>
    <t>ULAE</t>
  </si>
  <si>
    <t>-30-</t>
  </si>
  <si>
    <t>Deferred policy acquisition costs (benefits)</t>
  </si>
  <si>
    <t>Purchases of fixed maturities available-for-sale</t>
  </si>
  <si>
    <t>Purchases of equity securities available-for-sale</t>
  </si>
  <si>
    <t>Maturities, calls and pay downs of fixed maturities available-for-sale</t>
  </si>
  <si>
    <t>Sales of fixed maturities available-for-sale</t>
  </si>
  <si>
    <t>Sales of equity securities available-for-sale</t>
  </si>
  <si>
    <t>Sales of other invested assets available-for-sale</t>
  </si>
  <si>
    <t>QUARTERLY DEVELOPMENT OF PRIOR ACCIDENT YEARS ULTIMATE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</si>
</sst>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quot;$&quot;* #,##0.0_)_%;_(&quot;$&quot;* \(#,##0.0\)_%;_(&quot;$&quot;* &quot;—&quot;_);_(@_)"/>
    <numFmt numFmtId="165" formatCode="_(#,##0.0_)_%;_(\(#,##0.0\)_%;_(&quot;—&quot;_);_(@_)"/>
    <numFmt numFmtId="166" formatCode="_(&quot;$&quot;* #,##0.00_)_%;_(&quot;$&quot;* \(#,##0.00\)_%;_(&quot;$&quot;* &quot;—&quot;_);_(@_)"/>
    <numFmt numFmtId="167" formatCode="#,##0.0_)%;\(#,##0.0\)%;&quot;—&quot;\%;_(@_)"/>
    <numFmt numFmtId="168" formatCode="#,##0_)%;\(#,##0\)%;&quot;—&quot;\%;_(@_)"/>
    <numFmt numFmtId="169" formatCode="_(#,##0.00_)_%;_(\(#,##0.00\)_%;_(&quot;—&quot;_);_(@_)"/>
    <numFmt numFmtId="170" formatCode="_(#,##0_)_%;_(\(#,##0\)_%;_(&quot;—&quot;_);_(@_)"/>
    <numFmt numFmtId="171" formatCode="#,##0.##########_)%;\(#,##0.##########\)%;&quot;—&quot;\%;_(@_)"/>
    <numFmt numFmtId="172" formatCode="_(&quot;$&quot;* #,##0.0_);_(&quot;$&quot;* \(#,##0.0\);_(&quot;$&quot;* &quot;—&quot;_);_(@_)"/>
    <numFmt numFmtId="173" formatCode="_(&quot;$&quot;* #,##0_);_(&quot;$&quot;* \(#,##0\);_(&quot;$&quot;* &quot;—&quot;_);_(@_)"/>
    <numFmt numFmtId="174" formatCode="_(* #,##0.0_);_(* \(#,##0.0\);_(* &quot;-&quot;??_);_(@_)"/>
  </numFmts>
  <fonts count="12" x14ac:knownFonts="1">
    <font>
      <sz val="10"/>
      <color rgb="FF000000"/>
      <name val="Times New Roman"/>
    </font>
    <font>
      <b/>
      <sz val="12"/>
      <color rgb="FF000000"/>
      <name val="Times New Roman"/>
      <family val="1"/>
    </font>
    <font>
      <sz val="10"/>
      <color rgb="FF000000"/>
      <name val="Times New Roman"/>
      <family val="1"/>
    </font>
    <font>
      <b/>
      <sz val="10"/>
      <color rgb="FF000000"/>
      <name val="Times New Roman"/>
      <family val="1"/>
    </font>
    <font>
      <i/>
      <sz val="8"/>
      <color rgb="FF000000"/>
      <name val="Times New Roman"/>
      <family val="1"/>
    </font>
    <font>
      <sz val="10"/>
      <color rgb="FF000000"/>
      <name val="Times New Roman"/>
      <family val="1"/>
    </font>
    <font>
      <i/>
      <sz val="10"/>
      <color rgb="FF000000"/>
      <name val="Times New Roman"/>
      <family val="1"/>
    </font>
    <font>
      <u/>
      <sz val="10"/>
      <color rgb="FF000000"/>
      <name val="Times New Roman"/>
      <family val="1"/>
    </font>
    <font>
      <i/>
      <sz val="9"/>
      <color rgb="FF000000"/>
      <name val="Times New Roman"/>
      <family val="1"/>
    </font>
    <font>
      <vertAlign val="superscript"/>
      <sz val="10"/>
      <color rgb="FF000000"/>
      <name val="Times New Roman"/>
      <family val="1"/>
    </font>
    <font>
      <sz val="11"/>
      <color rgb="FF000000"/>
      <name val="Times New Roman"/>
      <family val="1"/>
    </font>
    <font>
      <sz val="10"/>
      <color rgb="FF000000"/>
      <name val="Times New Roman"/>
      <family val="1"/>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bottom style="double">
        <color auto="1"/>
      </bottom>
      <diagonal/>
    </border>
  </borders>
  <cellStyleXfs count="2">
    <xf numFmtId="0" fontId="0" fillId="0" borderId="0"/>
    <xf numFmtId="43" fontId="2" fillId="0" borderId="0" applyFont="0" applyFill="0" applyBorder="0" applyAlignment="0" applyProtection="0"/>
  </cellStyleXfs>
  <cellXfs count="124">
    <xf numFmtId="0" fontId="0" fillId="0" borderId="0" xfId="0" applyAlignment="1">
      <alignment wrapText="1"/>
    </xf>
    <xf numFmtId="0" fontId="2" fillId="0" borderId="0" xfId="0" applyFont="1" applyAlignment="1">
      <alignment horizontal="left"/>
    </xf>
    <xf numFmtId="0" fontId="3" fillId="0" borderId="0" xfId="0" applyFont="1" applyAlignment="1">
      <alignment horizontal="center" wrapText="1"/>
    </xf>
    <xf numFmtId="0" fontId="2" fillId="0" borderId="0" xfId="0" applyFont="1" applyAlignment="1">
      <alignment horizontal="center" wrapText="1"/>
    </xf>
    <xf numFmtId="0" fontId="4" fillId="0" borderId="0" xfId="0" applyFont="1" applyAlignment="1">
      <alignment wrapText="1"/>
    </xf>
    <xf numFmtId="0" fontId="2" fillId="0" borderId="1" xfId="0" applyFont="1" applyBorder="1" applyAlignment="1">
      <alignment horizontal="center" wrapText="1"/>
    </xf>
    <xf numFmtId="0" fontId="2" fillId="0" borderId="0" xfId="0" applyFont="1" applyAlignment="1">
      <alignment horizontal="left" wrapText="1"/>
    </xf>
    <xf numFmtId="164" fontId="5" fillId="0" borderId="1" xfId="0" applyNumberFormat="1" applyFont="1" applyBorder="1" applyAlignment="1"/>
    <xf numFmtId="165" fontId="2" fillId="0" borderId="0" xfId="0" applyNumberFormat="1" applyFont="1" applyAlignment="1">
      <alignment horizontal="left"/>
    </xf>
    <xf numFmtId="164" fontId="5" fillId="0" borderId="1" xfId="0" applyNumberFormat="1" applyFont="1" applyBorder="1" applyAlignment="1"/>
    <xf numFmtId="165" fontId="2" fillId="0" borderId="2" xfId="0" applyNumberFormat="1" applyFont="1" applyBorder="1" applyAlignment="1">
      <alignment horizontal="left"/>
    </xf>
    <xf numFmtId="165" fontId="5" fillId="0" borderId="0" xfId="0" applyNumberFormat="1" applyFont="1" applyAlignment="1"/>
    <xf numFmtId="165" fontId="5" fillId="0" borderId="1" xfId="0" applyNumberFormat="1" applyFont="1" applyBorder="1" applyAlignment="1"/>
    <xf numFmtId="0" fontId="2" fillId="0" borderId="0" xfId="0" applyFont="1" applyAlignment="1">
      <alignment wrapText="1" indent="1"/>
    </xf>
    <xf numFmtId="165" fontId="5" fillId="0" borderId="3" xfId="0" applyNumberFormat="1" applyFont="1" applyBorder="1" applyAlignment="1"/>
    <xf numFmtId="165" fontId="5" fillId="0" borderId="3" xfId="0" applyNumberFormat="1" applyFont="1" applyBorder="1" applyAlignment="1"/>
    <xf numFmtId="165" fontId="5" fillId="0" borderId="0" xfId="0" applyNumberFormat="1" applyFont="1" applyAlignment="1"/>
    <xf numFmtId="165" fontId="5" fillId="0" borderId="1" xfId="0" applyNumberFormat="1" applyFont="1" applyBorder="1" applyAlignment="1"/>
    <xf numFmtId="164" fontId="5" fillId="0" borderId="4" xfId="0" applyNumberFormat="1" applyFont="1" applyBorder="1" applyAlignment="1"/>
    <xf numFmtId="0" fontId="2" fillId="0" borderId="5" xfId="0" applyFont="1" applyBorder="1" applyAlignment="1">
      <alignment horizontal="left"/>
    </xf>
    <xf numFmtId="0" fontId="2" fillId="0" borderId="0" xfId="0" applyFont="1" applyAlignment="1">
      <alignment wrapText="1" indent="2"/>
    </xf>
    <xf numFmtId="166" fontId="5" fillId="0" borderId="0" xfId="0" applyNumberFormat="1" applyFont="1" applyAlignment="1"/>
    <xf numFmtId="166" fontId="2" fillId="0" borderId="0" xfId="0" applyNumberFormat="1" applyFont="1" applyAlignment="1">
      <alignment horizontal="left"/>
    </xf>
    <xf numFmtId="166" fontId="5" fillId="0" borderId="0" xfId="0" applyNumberFormat="1" applyFont="1" applyAlignment="1"/>
    <xf numFmtId="0" fontId="2" fillId="0" borderId="0" xfId="0" applyFont="1" applyAlignment="1">
      <alignment horizontal="right" wrapText="1"/>
    </xf>
    <xf numFmtId="165" fontId="2" fillId="0" borderId="0" xfId="0" applyNumberFormat="1" applyFont="1" applyAlignment="1">
      <alignment horizontal="left"/>
    </xf>
    <xf numFmtId="167" fontId="5" fillId="0" borderId="0" xfId="0" applyNumberFormat="1" applyFont="1" applyAlignment="1"/>
    <xf numFmtId="168" fontId="2" fillId="0" borderId="0" xfId="0" applyNumberFormat="1" applyFont="1" applyAlignment="1">
      <alignment horizontal="left"/>
    </xf>
    <xf numFmtId="167" fontId="2" fillId="0" borderId="0" xfId="0" applyNumberFormat="1" applyFont="1" applyAlignment="1">
      <alignment horizontal="left"/>
    </xf>
    <xf numFmtId="169" fontId="2" fillId="0" borderId="0" xfId="0" applyNumberFormat="1" applyFont="1" applyAlignment="1">
      <alignment horizontal="left"/>
    </xf>
    <xf numFmtId="170" fontId="2" fillId="0" borderId="0" xfId="0" applyNumberFormat="1" applyFont="1" applyAlignment="1">
      <alignment horizontal="left"/>
    </xf>
    <xf numFmtId="170" fontId="2" fillId="0" borderId="0" xfId="0" applyNumberFormat="1" applyFont="1" applyAlignment="1">
      <alignment horizontal="left"/>
    </xf>
    <xf numFmtId="167" fontId="5" fillId="0" borderId="0" xfId="0" applyNumberFormat="1" applyFont="1" applyAlignment="1"/>
    <xf numFmtId="168" fontId="2" fillId="0" borderId="0" xfId="0" applyNumberFormat="1" applyFont="1" applyAlignment="1">
      <alignment horizontal="left"/>
    </xf>
    <xf numFmtId="171" fontId="5" fillId="0" borderId="0" xfId="0" applyNumberFormat="1" applyFont="1" applyAlignment="1"/>
    <xf numFmtId="167" fontId="5" fillId="0" borderId="1" xfId="0" applyNumberFormat="1" applyFont="1" applyBorder="1" applyAlignment="1"/>
    <xf numFmtId="167" fontId="5" fillId="0" borderId="0" xfId="0" applyNumberFormat="1" applyFont="1" applyAlignment="1"/>
    <xf numFmtId="167" fontId="5" fillId="0" borderId="4" xfId="0" applyNumberFormat="1" applyFont="1" applyBorder="1" applyAlignment="1"/>
    <xf numFmtId="171" fontId="5" fillId="0" borderId="4" xfId="0" applyNumberFormat="1" applyFont="1" applyBorder="1" applyAlignment="1"/>
    <xf numFmtId="164" fontId="5" fillId="0" borderId="0" xfId="0" applyNumberFormat="1" applyFont="1" applyAlignment="1"/>
    <xf numFmtId="0" fontId="2" fillId="0" borderId="0" xfId="0" applyFont="1" applyAlignment="1">
      <alignment horizontal="center"/>
    </xf>
    <xf numFmtId="0" fontId="3" fillId="0" borderId="0" xfId="0" applyFont="1" applyAlignment="1">
      <alignment wrapText="1"/>
    </xf>
    <xf numFmtId="0" fontId="2" fillId="0" borderId="0" xfId="0" applyFont="1" applyAlignment="1">
      <alignment wrapText="1" indent="3"/>
    </xf>
    <xf numFmtId="165" fontId="2" fillId="0" borderId="0" xfId="0" applyNumberFormat="1" applyFont="1" applyAlignment="1"/>
    <xf numFmtId="164" fontId="5" fillId="0" borderId="6" xfId="0" applyNumberFormat="1" applyFont="1" applyBorder="1" applyAlignment="1"/>
    <xf numFmtId="172" fontId="2" fillId="0" borderId="0" xfId="0" applyNumberFormat="1" applyFont="1" applyAlignment="1"/>
    <xf numFmtId="0" fontId="6" fillId="0" borderId="0" xfId="0" applyFont="1" applyAlignment="1">
      <alignment wrapText="1"/>
    </xf>
    <xf numFmtId="166" fontId="5" fillId="0" borderId="6" xfId="0" applyNumberFormat="1" applyFont="1" applyBorder="1" applyAlignment="1"/>
    <xf numFmtId="166" fontId="5" fillId="0" borderId="6" xfId="0" applyNumberFormat="1" applyFont="1" applyBorder="1" applyAlignment="1"/>
    <xf numFmtId="0" fontId="2" fillId="0" borderId="0" xfId="0" applyFont="1" applyAlignment="1">
      <alignment wrapText="1" indent="4"/>
    </xf>
    <xf numFmtId="0" fontId="2" fillId="0" borderId="0" xfId="0" applyFont="1" applyAlignment="1">
      <alignment wrapText="1" indent="5"/>
    </xf>
    <xf numFmtId="165" fontId="2" fillId="0" borderId="0" xfId="0" applyNumberFormat="1" applyFont="1" applyAlignment="1"/>
    <xf numFmtId="0" fontId="2" fillId="0" borderId="0" xfId="0" applyFont="1" applyAlignment="1">
      <alignment wrapText="1" indent="5"/>
    </xf>
    <xf numFmtId="165" fontId="5" fillId="0" borderId="1" xfId="0" applyNumberFormat="1" applyFont="1" applyBorder="1" applyAlignment="1"/>
    <xf numFmtId="164" fontId="2" fillId="0" borderId="0" xfId="0" applyNumberFormat="1" applyFont="1" applyAlignment="1"/>
    <xf numFmtId="165" fontId="5" fillId="0" borderId="4" xfId="0" applyNumberFormat="1" applyFont="1" applyBorder="1" applyAlignment="1"/>
    <xf numFmtId="165" fontId="5" fillId="0" borderId="6" xfId="0" applyNumberFormat="1" applyFont="1" applyBorder="1" applyAlignment="1"/>
    <xf numFmtId="165" fontId="5" fillId="0" borderId="6" xfId="0" applyNumberFormat="1" applyFont="1" applyBorder="1" applyAlignment="1"/>
    <xf numFmtId="173" fontId="2" fillId="0" borderId="0" xfId="0" applyNumberFormat="1" applyFont="1" applyAlignment="1">
      <alignment horizontal="left"/>
    </xf>
    <xf numFmtId="164" fontId="5" fillId="0" borderId="0" xfId="0" applyNumberFormat="1" applyFont="1" applyAlignment="1"/>
    <xf numFmtId="164" fontId="5" fillId="0" borderId="6" xfId="0" applyNumberFormat="1" applyFont="1" applyBorder="1" applyAlignment="1"/>
    <xf numFmtId="0" fontId="7" fillId="0" borderId="0" xfId="0" applyFont="1" applyAlignment="1">
      <alignment wrapText="1"/>
    </xf>
    <xf numFmtId="167" fontId="5" fillId="0" borderId="4" xfId="0" applyNumberFormat="1" applyFont="1" applyBorder="1" applyAlignment="1"/>
    <xf numFmtId="167" fontId="5" fillId="0" borderId="1" xfId="0" applyNumberFormat="1" applyFont="1" applyBorder="1" applyAlignment="1"/>
    <xf numFmtId="167" fontId="5" fillId="0" borderId="1" xfId="0" applyNumberFormat="1" applyFont="1" applyBorder="1" applyAlignment="1"/>
    <xf numFmtId="164" fontId="5" fillId="0" borderId="4" xfId="0" applyNumberFormat="1" applyFont="1" applyBorder="1" applyAlignment="1"/>
    <xf numFmtId="167" fontId="5" fillId="0" borderId="0" xfId="0" applyNumberFormat="1" applyFont="1" applyAlignment="1"/>
    <xf numFmtId="0" fontId="2" fillId="0" borderId="0" xfId="0" applyFont="1" applyAlignment="1">
      <alignment horizontal="left" indent="1"/>
    </xf>
    <xf numFmtId="14" fontId="3" fillId="0" borderId="1" xfId="0" applyNumberFormat="1" applyFont="1" applyBorder="1" applyAlignment="1">
      <alignment horizontal="center"/>
    </xf>
    <xf numFmtId="165" fontId="2" fillId="0" borderId="3" xfId="0" applyNumberFormat="1" applyFont="1" applyBorder="1" applyAlignment="1"/>
    <xf numFmtId="0" fontId="3" fillId="0" borderId="1" xfId="0" applyFont="1" applyBorder="1" applyAlignment="1">
      <alignment horizontal="center" wrapText="1"/>
    </xf>
    <xf numFmtId="164" fontId="5" fillId="0" borderId="2" xfId="0" applyNumberFormat="1" applyFont="1" applyBorder="1" applyAlignment="1"/>
    <xf numFmtId="172" fontId="2" fillId="0" borderId="0" xfId="0" applyNumberFormat="1" applyFont="1" applyAlignment="1">
      <alignment horizontal="left"/>
    </xf>
    <xf numFmtId="165" fontId="5" fillId="0" borderId="4" xfId="0" applyNumberFormat="1" applyFont="1" applyBorder="1" applyAlignment="1"/>
    <xf numFmtId="165" fontId="5" fillId="0" borderId="2" xfId="0" applyNumberFormat="1" applyFont="1" applyBorder="1" applyAlignment="1"/>
    <xf numFmtId="0" fontId="2" fillId="0" borderId="3" xfId="0" applyFont="1" applyBorder="1" applyAlignment="1">
      <alignment horizontal="right" wrapText="1"/>
    </xf>
    <xf numFmtId="165" fontId="2" fillId="0" borderId="2" xfId="0" applyNumberFormat="1" applyFont="1" applyBorder="1" applyAlignment="1"/>
    <xf numFmtId="164" fontId="2" fillId="0" borderId="2" xfId="0" applyNumberFormat="1" applyFont="1" applyBorder="1" applyAlignment="1">
      <alignment horizontal="left"/>
    </xf>
    <xf numFmtId="164" fontId="2" fillId="0" borderId="4" xfId="0" applyNumberFormat="1" applyFont="1" applyBorder="1" applyAlignment="1"/>
    <xf numFmtId="0" fontId="1" fillId="0" borderId="0" xfId="0" applyFont="1" applyAlignment="1">
      <alignment horizontal="center"/>
    </xf>
    <xf numFmtId="0" fontId="3" fillId="0" borderId="0" xfId="0" applyFont="1" applyAlignment="1">
      <alignment horizontal="center"/>
    </xf>
    <xf numFmtId="14" fontId="3" fillId="0" borderId="1" xfId="0" applyNumberFormat="1" applyFont="1" applyBorder="1" applyAlignment="1">
      <alignment horizontal="center"/>
    </xf>
    <xf numFmtId="165" fontId="5" fillId="0" borderId="0" xfId="0" applyNumberFormat="1" applyFont="1" applyAlignment="1"/>
    <xf numFmtId="167" fontId="5" fillId="0" borderId="0" xfId="0" applyNumberFormat="1" applyFont="1" applyAlignment="1"/>
    <xf numFmtId="165" fontId="5" fillId="0" borderId="2" xfId="0" applyNumberFormat="1" applyFont="1" applyBorder="1" applyAlignment="1"/>
    <xf numFmtId="0" fontId="3" fillId="0" borderId="0" xfId="0" applyFont="1" applyAlignment="1">
      <alignment horizontal="left"/>
    </xf>
    <xf numFmtId="167" fontId="5" fillId="0" borderId="0" xfId="0" applyNumberFormat="1" applyFont="1" applyAlignment="1"/>
    <xf numFmtId="167" fontId="5" fillId="0" borderId="0" xfId="0" applyNumberFormat="1" applyFont="1" applyAlignment="1"/>
    <xf numFmtId="165" fontId="2" fillId="0" borderId="1" xfId="0" applyNumberFormat="1" applyFont="1" applyBorder="1" applyAlignment="1">
      <alignment horizontal="left"/>
    </xf>
    <xf numFmtId="165" fontId="2" fillId="0" borderId="1" xfId="0" applyNumberFormat="1" applyFont="1" applyBorder="1" applyAlignment="1">
      <alignment horizontal="left"/>
    </xf>
    <xf numFmtId="0" fontId="4" fillId="0" borderId="0" xfId="0" applyFont="1" applyAlignment="1">
      <alignment horizontal="left"/>
    </xf>
    <xf numFmtId="0" fontId="2" fillId="0" borderId="1" xfId="0" applyFont="1" applyBorder="1" applyAlignment="1">
      <alignment horizontal="left" wrapText="1"/>
    </xf>
    <xf numFmtId="0" fontId="6" fillId="0" borderId="0" xfId="0" applyFont="1" applyAlignment="1">
      <alignment wrapText="1" indent="2"/>
    </xf>
    <xf numFmtId="174" fontId="0" fillId="0" borderId="0" xfId="1" applyNumberFormat="1" applyFont="1" applyAlignment="1"/>
    <xf numFmtId="174" fontId="0" fillId="0" borderId="0" xfId="1" applyNumberFormat="1" applyFont="1" applyAlignment="1">
      <alignment horizontal="left"/>
    </xf>
    <xf numFmtId="174" fontId="0" fillId="0" borderId="1" xfId="1" applyNumberFormat="1" applyFont="1" applyBorder="1" applyAlignment="1"/>
    <xf numFmtId="174" fontId="0" fillId="0" borderId="4" xfId="1" applyNumberFormat="1" applyFont="1" applyBorder="1" applyAlignment="1"/>
    <xf numFmtId="0" fontId="11" fillId="0" borderId="0" xfId="0" applyFont="1" applyAlignment="1">
      <alignment horizontal="left" wrapText="1"/>
    </xf>
    <xf numFmtId="0" fontId="2" fillId="0" borderId="0" xfId="0" applyFont="1" applyAlignment="1">
      <alignment horizontal="left" wrapText="1" indent="3"/>
    </xf>
    <xf numFmtId="0" fontId="2" fillId="0" borderId="0" xfId="0" applyFont="1" applyAlignment="1">
      <alignment horizontal="left" wrapText="1" indent="6"/>
    </xf>
    <xf numFmtId="165" fontId="0" fillId="0" borderId="1" xfId="0" applyNumberFormat="1" applyBorder="1" applyAlignment="1">
      <alignment horizontal="right" indent="1"/>
    </xf>
    <xf numFmtId="0" fontId="0" fillId="0" borderId="0" xfId="0" applyFont="1" applyAlignment="1">
      <alignment wrapText="1" indent="4"/>
    </xf>
    <xf numFmtId="0" fontId="0" fillId="0" borderId="0" xfId="0" applyFont="1" applyAlignment="1">
      <alignment wrapText="1" indent="2"/>
    </xf>
    <xf numFmtId="165" fontId="0" fillId="0" borderId="0" xfId="0" applyNumberFormat="1" applyAlignment="1">
      <alignment horizontal="right" indent="1"/>
    </xf>
    <xf numFmtId="0" fontId="2" fillId="0" borderId="0" xfId="0" applyFont="1" applyAlignment="1">
      <alignment horizontal="left" wrapText="1" indent="1"/>
    </xf>
    <xf numFmtId="0" fontId="0" fillId="0" borderId="0" xfId="0" applyAlignment="1">
      <alignment horizontal="left" wrapText="1" indent="1"/>
    </xf>
    <xf numFmtId="165" fontId="2" fillId="0" borderId="0" xfId="0" applyNumberFormat="1" applyFont="1" applyBorder="1" applyAlignment="1">
      <alignment horizontal="left"/>
    </xf>
    <xf numFmtId="172" fontId="2" fillId="0" borderId="0" xfId="0" applyNumberFormat="1" applyFont="1" applyBorder="1" applyAlignment="1">
      <alignment horizontal="left"/>
    </xf>
    <xf numFmtId="164" fontId="2" fillId="0" borderId="0" xfId="0" applyNumberFormat="1" applyFont="1" applyBorder="1" applyAlignment="1">
      <alignment horizontal="left"/>
    </xf>
    <xf numFmtId="0" fontId="1" fillId="0" borderId="0" xfId="0" applyFont="1" applyAlignment="1">
      <alignment horizontal="center" wrapText="1"/>
    </xf>
    <xf numFmtId="0" fontId="0" fillId="0" borderId="0" xfId="0" applyAlignment="1">
      <alignment wrapText="1"/>
    </xf>
    <xf numFmtId="0" fontId="3"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wrapText="1" indent="2"/>
    </xf>
    <xf numFmtId="0" fontId="2" fillId="0" borderId="0" xfId="0" applyFont="1" applyAlignment="1">
      <alignment wrapText="1" indent="3"/>
    </xf>
    <xf numFmtId="0" fontId="3" fillId="0" borderId="0" xfId="0" applyFont="1" applyAlignment="1">
      <alignment wrapText="1"/>
    </xf>
    <xf numFmtId="0" fontId="2" fillId="0" borderId="0" xfId="0" applyFont="1" applyAlignment="1">
      <alignment horizontal="left"/>
    </xf>
    <xf numFmtId="0" fontId="2" fillId="0" borderId="0" xfId="0" applyFont="1" applyAlignment="1">
      <alignment horizontal="left" wrapText="1"/>
    </xf>
    <xf numFmtId="0" fontId="4" fillId="0" borderId="0" xfId="0" applyFont="1" applyAlignment="1">
      <alignment wrapText="1"/>
    </xf>
    <xf numFmtId="0" fontId="3" fillId="0" borderId="0" xfId="0" applyFont="1" applyAlignment="1">
      <alignment horizontal="center"/>
    </xf>
    <xf numFmtId="0" fontId="2" fillId="0" borderId="0" xfId="0" applyFont="1" applyAlignment="1">
      <alignment horizontal="center"/>
    </xf>
    <xf numFmtId="0" fontId="8" fillId="0" borderId="2" xfId="0" applyFont="1" applyBorder="1" applyAlignment="1">
      <alignment horizontal="center" wrapText="1"/>
    </xf>
    <xf numFmtId="0" fontId="2" fillId="0" borderId="2" xfId="0" applyFont="1" applyBorder="1" applyAlignment="1">
      <alignment horizontal="center"/>
    </xf>
    <xf numFmtId="0" fontId="2" fillId="0" borderId="2" xfId="0"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Q99"/>
  <sheetViews>
    <sheetView tabSelected="1" workbookViewId="0">
      <selection activeCell="A4" sqref="A4"/>
    </sheetView>
  </sheetViews>
  <sheetFormatPr defaultColWidth="21.5" defaultRowHeight="12.75" x14ac:dyDescent="0.2"/>
  <cols>
    <col min="1" max="1" width="46.6640625" customWidth="1"/>
    <col min="2" max="2" width="0.6640625" customWidth="1"/>
    <col min="3" max="3" width="21.5" customWidth="1"/>
    <col min="4" max="4" width="0.6640625" customWidth="1"/>
    <col min="5" max="5" width="21.5" customWidth="1"/>
    <col min="6" max="6" width="14.5" hidden="1" customWidth="1"/>
    <col min="7" max="7" width="0.6640625" hidden="1" customWidth="1"/>
    <col min="8" max="8" width="14.5" hidden="1" customWidth="1"/>
  </cols>
  <sheetData>
    <row r="1" spans="1:225" ht="18.75" customHeight="1" x14ac:dyDescent="0.25">
      <c r="A1" s="109" t="s">
        <v>0</v>
      </c>
      <c r="B1" s="110"/>
      <c r="C1" s="110"/>
      <c r="D1" s="110"/>
      <c r="E1" s="110"/>
      <c r="F1" s="110"/>
      <c r="G1" s="110"/>
      <c r="H1" s="110"/>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row>
    <row r="2" spans="1:225" ht="18.75" customHeight="1" x14ac:dyDescent="0.2">
      <c r="A2" s="111" t="s">
        <v>1</v>
      </c>
      <c r="B2" s="110"/>
      <c r="C2" s="110"/>
      <c r="D2" s="110"/>
      <c r="E2" s="110"/>
      <c r="F2" s="110"/>
      <c r="G2" s="110"/>
      <c r="H2" s="110"/>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row>
    <row r="3" spans="1:225" ht="18.75" customHeight="1" x14ac:dyDescent="0.2">
      <c r="A3" s="112" t="s">
        <v>2</v>
      </c>
      <c r="B3" s="110"/>
      <c r="C3" s="110"/>
      <c r="D3" s="110"/>
      <c r="E3" s="110"/>
      <c r="F3" s="110"/>
      <c r="G3" s="110"/>
      <c r="H3" s="1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row>
    <row r="4" spans="1:225" ht="18.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row>
    <row r="5" spans="1:225" ht="18.75" customHeight="1" x14ac:dyDescent="0.2">
      <c r="A5" s="1"/>
      <c r="B5" s="1"/>
      <c r="C5" s="112" t="s">
        <v>3</v>
      </c>
      <c r="D5" s="110"/>
      <c r="E5" s="110"/>
      <c r="F5" s="112" t="s">
        <v>3</v>
      </c>
      <c r="G5" s="110"/>
      <c r="H5" s="110"/>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row>
    <row r="6" spans="1:225" ht="18.75" customHeight="1" x14ac:dyDescent="0.2">
      <c r="A6" s="4" t="s">
        <v>4</v>
      </c>
      <c r="B6" s="1"/>
      <c r="C6" s="5" t="s">
        <v>5</v>
      </c>
      <c r="D6" s="6" t="s">
        <v>6</v>
      </c>
      <c r="E6" s="5" t="s">
        <v>7</v>
      </c>
      <c r="F6" s="5" t="s">
        <v>5</v>
      </c>
      <c r="G6" s="6" t="s">
        <v>6</v>
      </c>
      <c r="H6" s="5" t="s">
        <v>7</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row>
    <row r="7" spans="1:225" ht="18.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row>
    <row r="8" spans="1:225" ht="18.75" customHeight="1" x14ac:dyDescent="0.2">
      <c r="A8" s="6" t="s">
        <v>8</v>
      </c>
      <c r="B8" s="1"/>
      <c r="C8" s="7">
        <v>304.8</v>
      </c>
      <c r="D8" s="8"/>
      <c r="E8" s="7">
        <v>307</v>
      </c>
      <c r="F8" s="7">
        <v>304.8</v>
      </c>
      <c r="G8" s="8"/>
      <c r="H8" s="9">
        <v>837.5</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row>
    <row r="9" spans="1:225" ht="18.75" customHeight="1" x14ac:dyDescent="0.2">
      <c r="A9" s="1"/>
      <c r="B9" s="1"/>
      <c r="C9" s="10"/>
      <c r="D9" s="8"/>
      <c r="E9" s="10"/>
      <c r="F9" s="10"/>
      <c r="G9" s="8"/>
      <c r="H9" s="10"/>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row>
    <row r="10" spans="1:225" ht="18.75" customHeight="1" x14ac:dyDescent="0.2">
      <c r="A10" s="6" t="s">
        <v>9</v>
      </c>
      <c r="B10" s="1"/>
      <c r="C10" s="11">
        <v>319.89999999999998</v>
      </c>
      <c r="D10" s="8"/>
      <c r="E10" s="11">
        <v>315.3</v>
      </c>
      <c r="F10" s="11">
        <v>0</v>
      </c>
      <c r="G10" s="8"/>
      <c r="H10" s="11">
        <v>0</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row>
    <row r="11" spans="1:225" ht="18.75" customHeight="1" x14ac:dyDescent="0.2">
      <c r="A11" s="6" t="s">
        <v>10</v>
      </c>
      <c r="B11" s="1"/>
      <c r="C11" s="11">
        <v>17.399999999999999</v>
      </c>
      <c r="D11" s="8"/>
      <c r="E11" s="11">
        <v>15.4</v>
      </c>
      <c r="F11" s="11">
        <v>0</v>
      </c>
      <c r="G11" s="8"/>
      <c r="H11" s="11">
        <v>0</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row>
    <row r="12" spans="1:225" ht="18.75" customHeight="1" x14ac:dyDescent="0.2">
      <c r="A12" s="6" t="s">
        <v>11</v>
      </c>
      <c r="B12" s="1"/>
      <c r="C12" s="11">
        <v>1.3</v>
      </c>
      <c r="D12" s="8"/>
      <c r="E12" s="11">
        <v>3.8</v>
      </c>
      <c r="F12" s="11">
        <v>0</v>
      </c>
      <c r="G12" s="8"/>
      <c r="H12" s="11">
        <v>0</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row>
    <row r="13" spans="1:225" ht="18.75" customHeight="1" x14ac:dyDescent="0.2">
      <c r="A13" s="6" t="s">
        <v>12</v>
      </c>
      <c r="B13" s="1"/>
      <c r="C13" s="12">
        <v>0.6</v>
      </c>
      <c r="D13" s="8"/>
      <c r="E13" s="12">
        <v>0.4</v>
      </c>
      <c r="F13" s="12">
        <v>0</v>
      </c>
      <c r="G13" s="8"/>
      <c r="H13" s="12">
        <v>0</v>
      </c>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row>
    <row r="14" spans="1:225" ht="18.75" customHeight="1" x14ac:dyDescent="0.2">
      <c r="A14" s="13" t="s">
        <v>13</v>
      </c>
      <c r="B14" s="1"/>
      <c r="C14" s="14">
        <v>339.2</v>
      </c>
      <c r="D14" s="8"/>
      <c r="E14" s="15">
        <v>334.9</v>
      </c>
      <c r="F14" s="14">
        <v>0</v>
      </c>
      <c r="G14" s="8"/>
      <c r="H14" s="14">
        <v>0</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row>
    <row r="15" spans="1:225" ht="18.75" customHeight="1" x14ac:dyDescent="0.2">
      <c r="A15" s="1"/>
      <c r="B15" s="1"/>
      <c r="C15" s="10"/>
      <c r="D15" s="8"/>
      <c r="E15" s="10"/>
      <c r="F15" s="10"/>
      <c r="G15" s="8"/>
      <c r="H15" s="10"/>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row>
    <row r="16" spans="1:225" ht="18.75" customHeight="1" x14ac:dyDescent="0.2">
      <c r="A16" s="6" t="s">
        <v>14</v>
      </c>
      <c r="B16" s="1"/>
      <c r="C16" s="11">
        <v>3.8</v>
      </c>
      <c r="D16" s="8"/>
      <c r="E16" s="16">
        <v>33.200000000000003</v>
      </c>
      <c r="F16" s="11">
        <v>0</v>
      </c>
      <c r="G16" s="8"/>
      <c r="H16" s="11">
        <v>0</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row>
    <row r="17" spans="1:225" ht="18.75" customHeight="1" x14ac:dyDescent="0.2">
      <c r="A17" s="1"/>
      <c r="B17" s="1"/>
      <c r="C17" s="8"/>
      <c r="D17" s="8"/>
      <c r="E17" s="8"/>
      <c r="F17" s="8"/>
      <c r="G17" s="8"/>
      <c r="H17" s="8"/>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row>
    <row r="18" spans="1:225" ht="18.75" customHeight="1" x14ac:dyDescent="0.2">
      <c r="A18" s="6" t="s">
        <v>15</v>
      </c>
      <c r="B18" s="1"/>
      <c r="C18" s="12">
        <v>0.8</v>
      </c>
      <c r="D18" s="8"/>
      <c r="E18" s="17">
        <v>8.5</v>
      </c>
      <c r="F18" s="12">
        <v>0</v>
      </c>
      <c r="G18" s="8"/>
      <c r="H18" s="12">
        <v>0</v>
      </c>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row>
    <row r="19" spans="1:225" ht="18.75" customHeight="1" x14ac:dyDescent="0.2">
      <c r="A19" s="6" t="s">
        <v>16</v>
      </c>
      <c r="B19" s="1"/>
      <c r="C19" s="18">
        <v>3</v>
      </c>
      <c r="D19" s="8"/>
      <c r="E19" s="18">
        <v>24.7</v>
      </c>
      <c r="F19" s="18">
        <v>0</v>
      </c>
      <c r="G19" s="8"/>
      <c r="H19" s="18">
        <v>0</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row>
    <row r="20" spans="1:225" ht="18.75" customHeight="1" x14ac:dyDescent="0.2">
      <c r="A20" s="1"/>
      <c r="B20" s="1"/>
      <c r="C20" s="19"/>
      <c r="D20" s="1"/>
      <c r="E20" s="19"/>
      <c r="F20" s="19"/>
      <c r="G20" s="1"/>
      <c r="H20" s="19"/>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row>
    <row r="21" spans="1:225" ht="18.75" customHeight="1" x14ac:dyDescent="0.2">
      <c r="A21" s="6" t="s">
        <v>17</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row>
    <row r="22" spans="1:225" ht="18.75" customHeight="1" x14ac:dyDescent="0.2">
      <c r="A22" s="20" t="s">
        <v>18</v>
      </c>
      <c r="B22" s="1"/>
      <c r="C22" s="21">
        <v>7.0000000000000007E-2</v>
      </c>
      <c r="D22" s="22"/>
      <c r="E22" s="21">
        <v>0.6</v>
      </c>
      <c r="F22" s="23">
        <v>0</v>
      </c>
      <c r="G22" s="22"/>
      <c r="H22" s="23">
        <v>0</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row>
    <row r="23" spans="1:225" ht="18.75" customHeight="1" x14ac:dyDescent="0.2">
      <c r="A23" s="20" t="s">
        <v>19</v>
      </c>
      <c r="B23" s="1"/>
      <c r="C23" s="21">
        <v>7.0000000000000007E-2</v>
      </c>
      <c r="D23" s="22"/>
      <c r="E23" s="21">
        <v>0.6</v>
      </c>
      <c r="F23" s="23">
        <v>0</v>
      </c>
      <c r="G23" s="22"/>
      <c r="H23" s="23">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row>
    <row r="24" spans="1:225" ht="18.75" customHeight="1" x14ac:dyDescent="0.2">
      <c r="A24" s="1"/>
      <c r="B24" s="1"/>
      <c r="C24" s="22"/>
      <c r="D24" s="22"/>
      <c r="E24" s="22"/>
      <c r="F24" s="22"/>
      <c r="G24" s="22"/>
      <c r="H24" s="22"/>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row>
    <row r="25" spans="1:225" ht="18.75" customHeight="1" x14ac:dyDescent="0.2">
      <c r="A25" s="6" t="s">
        <v>20</v>
      </c>
      <c r="B25" s="1"/>
      <c r="C25" s="22"/>
      <c r="D25" s="22"/>
      <c r="E25" s="22"/>
      <c r="F25" s="22"/>
      <c r="G25" s="22"/>
      <c r="H25" s="22"/>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row>
    <row r="26" spans="1:225" ht="18.75" customHeight="1" x14ac:dyDescent="0.2">
      <c r="A26" s="20" t="s">
        <v>18</v>
      </c>
      <c r="B26" s="1"/>
      <c r="C26" s="21">
        <v>0.05</v>
      </c>
      <c r="D26" s="22"/>
      <c r="E26" s="21">
        <v>0.54</v>
      </c>
      <c r="F26" s="24" t="s">
        <v>21</v>
      </c>
      <c r="G26" s="22"/>
      <c r="H26" s="21">
        <v>0.75</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row>
    <row r="27" spans="1:225" ht="18.75" customHeight="1" x14ac:dyDescent="0.2">
      <c r="A27" s="20" t="s">
        <v>19</v>
      </c>
      <c r="B27" s="1"/>
      <c r="C27" s="21">
        <v>0.05</v>
      </c>
      <c r="D27" s="22"/>
      <c r="E27" s="21">
        <v>0.54</v>
      </c>
      <c r="F27" s="24" t="s">
        <v>21</v>
      </c>
      <c r="G27" s="22"/>
      <c r="H27" s="21">
        <v>0.74</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row>
    <row r="28" spans="1:225" ht="18.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row>
    <row r="29" spans="1:225" ht="18.75" customHeight="1" x14ac:dyDescent="0.2">
      <c r="A29" s="6" t="s">
        <v>22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row>
    <row r="30" spans="1:225" ht="18.75" customHeight="1" x14ac:dyDescent="0.2">
      <c r="A30" s="20" t="s">
        <v>18</v>
      </c>
      <c r="B30" s="1"/>
      <c r="C30" s="11">
        <v>41.4</v>
      </c>
      <c r="D30" s="25"/>
      <c r="E30" s="11">
        <v>41</v>
      </c>
      <c r="F30" s="11">
        <v>0</v>
      </c>
      <c r="G30" s="25"/>
      <c r="H30" s="11">
        <v>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row>
    <row r="31" spans="1:225" ht="18.75" customHeight="1" x14ac:dyDescent="0.2">
      <c r="A31" s="20" t="s">
        <v>19</v>
      </c>
      <c r="B31" s="1"/>
      <c r="C31" s="11">
        <v>41.8</v>
      </c>
      <c r="D31" s="25"/>
      <c r="E31" s="11">
        <v>41.4</v>
      </c>
      <c r="F31" s="11">
        <v>0</v>
      </c>
      <c r="G31" s="25"/>
      <c r="H31" s="11">
        <v>0</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row>
    <row r="32" spans="1:225" ht="18.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row>
    <row r="33" spans="1:225" ht="18.75" customHeight="1" x14ac:dyDescent="0.2">
      <c r="A33" s="6" t="s">
        <v>23</v>
      </c>
      <c r="B33" s="1"/>
      <c r="C33" s="26">
        <v>3.3000000000000002E-2</v>
      </c>
      <c r="D33" s="27"/>
      <c r="E33" s="26">
        <v>0.122</v>
      </c>
      <c r="F33" s="28"/>
      <c r="G33" s="27"/>
      <c r="H33" s="27"/>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row>
    <row r="34" spans="1:225"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row>
    <row r="35" spans="1:225" ht="18.75" customHeight="1" x14ac:dyDescent="0.2">
      <c r="A35" s="6" t="s">
        <v>24</v>
      </c>
      <c r="B35" s="1"/>
      <c r="C35" s="21">
        <v>21.95</v>
      </c>
      <c r="D35" s="22"/>
      <c r="E35" s="21">
        <v>22.05</v>
      </c>
      <c r="F35" s="29"/>
      <c r="G35" s="1"/>
      <c r="H35" s="30"/>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row>
    <row r="36" spans="1:225"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row>
    <row r="37" spans="1:225" ht="18.75" customHeight="1" x14ac:dyDescent="0.2">
      <c r="A37" s="6" t="s">
        <v>25</v>
      </c>
      <c r="B37" s="1"/>
      <c r="C37" s="21">
        <v>0.1</v>
      </c>
      <c r="D37" s="1"/>
      <c r="E37" s="21">
        <v>0.1</v>
      </c>
      <c r="F37" s="23">
        <v>0</v>
      </c>
      <c r="G37" s="1"/>
      <c r="H37" s="23">
        <v>0</v>
      </c>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row>
    <row r="38" spans="1:225"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row>
    <row r="39" spans="1:225" ht="18.75" customHeight="1" x14ac:dyDescent="0.2">
      <c r="A39" s="6" t="s">
        <v>26</v>
      </c>
      <c r="B39" s="1"/>
      <c r="C39" s="11">
        <v>41.4</v>
      </c>
      <c r="D39" s="1"/>
      <c r="E39" s="11">
        <v>41</v>
      </c>
      <c r="F39" s="25"/>
      <c r="G39" s="1"/>
      <c r="H39" s="3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row>
    <row r="40" spans="1:225"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row>
    <row r="41" spans="1:225" ht="18.75" customHeight="1" x14ac:dyDescent="0.2">
      <c r="A41" s="6" t="s">
        <v>27</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row>
    <row r="42" spans="1:225" ht="18.75" customHeight="1" x14ac:dyDescent="0.2">
      <c r="A42" s="20" t="s">
        <v>28</v>
      </c>
      <c r="B42" s="1"/>
      <c r="C42" s="93">
        <v>4.7</v>
      </c>
      <c r="D42" s="94"/>
      <c r="E42" s="93">
        <v>1.4</v>
      </c>
      <c r="F42" s="32">
        <v>4.7E-2</v>
      </c>
      <c r="G42" s="33"/>
      <c r="H42" s="34">
        <v>3.6999999999999998E-2</v>
      </c>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row>
    <row r="43" spans="1:225" ht="18.75" customHeight="1" x14ac:dyDescent="0.2">
      <c r="A43" s="20" t="s">
        <v>29</v>
      </c>
      <c r="B43" s="1"/>
      <c r="C43" s="95">
        <v>65.599999999999994</v>
      </c>
      <c r="D43" s="94"/>
      <c r="E43" s="95">
        <v>60.4</v>
      </c>
      <c r="F43" s="35">
        <v>-4.7E-2</v>
      </c>
      <c r="G43" s="33"/>
      <c r="H43" s="35">
        <v>0.64500000000000002</v>
      </c>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row>
    <row r="44" spans="1:225" ht="18.75" customHeight="1" x14ac:dyDescent="0.2">
      <c r="A44" s="20" t="s">
        <v>30</v>
      </c>
      <c r="B44" s="1"/>
      <c r="C44" s="93">
        <f>SUM(C42:C43)</f>
        <v>70.3</v>
      </c>
      <c r="D44" s="94"/>
      <c r="E44" s="93">
        <f>SUM(E42:E43)</f>
        <v>61.8</v>
      </c>
      <c r="F44" s="36">
        <v>0</v>
      </c>
      <c r="G44" s="33"/>
      <c r="H44" s="32">
        <v>0.68200000000000005</v>
      </c>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row>
    <row r="45" spans="1:225" ht="18.75" customHeight="1" x14ac:dyDescent="0.2">
      <c r="A45" s="20" t="s">
        <v>31</v>
      </c>
      <c r="B45" s="1"/>
      <c r="C45" s="93">
        <v>33.6</v>
      </c>
      <c r="D45" s="94"/>
      <c r="E45" s="93">
        <v>32.799999999999997</v>
      </c>
      <c r="F45" s="36">
        <v>0</v>
      </c>
      <c r="G45" s="33"/>
      <c r="H45" s="32">
        <v>0.34599999999999997</v>
      </c>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row>
    <row r="46" spans="1:225" ht="18.75" customHeight="1" x14ac:dyDescent="0.2">
      <c r="A46" s="20" t="s">
        <v>32</v>
      </c>
      <c r="B46" s="1"/>
      <c r="C46" s="96">
        <f>+C44+C45</f>
        <v>103.9</v>
      </c>
      <c r="D46" s="94"/>
      <c r="E46" s="96">
        <f>+E44+E45</f>
        <v>94.6</v>
      </c>
      <c r="F46" s="37">
        <v>0</v>
      </c>
      <c r="G46" s="33"/>
      <c r="H46" s="38">
        <v>1.028</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row>
    <row r="47" spans="1:225" ht="18.75" customHeight="1" x14ac:dyDescent="0.2">
      <c r="A47" s="1"/>
      <c r="B47" s="1"/>
      <c r="C47" s="19"/>
      <c r="D47" s="1"/>
      <c r="E47" s="19"/>
      <c r="F47" s="19"/>
      <c r="G47" s="1"/>
      <c r="H47" s="19"/>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row>
    <row r="48" spans="1:225" ht="18.75" customHeight="1" x14ac:dyDescent="0.2">
      <c r="A48" s="6" t="s">
        <v>33</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row>
    <row r="49" spans="1:225" ht="18.75" customHeight="1" x14ac:dyDescent="0.2">
      <c r="A49" s="6" t="s">
        <v>34</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row>
    <row r="50" spans="1:225" ht="18.75" customHeight="1" x14ac:dyDescent="0.2">
      <c r="A50" s="6" t="s">
        <v>16</v>
      </c>
      <c r="B50" s="1"/>
      <c r="C50" s="39">
        <v>3</v>
      </c>
      <c r="D50" s="8"/>
      <c r="E50" s="39">
        <v>24.7</v>
      </c>
      <c r="F50" s="39">
        <v>0</v>
      </c>
      <c r="G50" s="8"/>
      <c r="H50" s="39">
        <v>0</v>
      </c>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row>
    <row r="51" spans="1:225" ht="18.75" customHeight="1" x14ac:dyDescent="0.2">
      <c r="A51" s="6" t="s">
        <v>35</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row>
    <row r="52" spans="1:225" ht="18.75" customHeight="1" x14ac:dyDescent="0.2">
      <c r="A52" s="6" t="s">
        <v>36</v>
      </c>
      <c r="B52" s="1"/>
      <c r="C52" s="17">
        <v>0.9</v>
      </c>
      <c r="D52" s="1"/>
      <c r="E52" s="12">
        <v>2.5</v>
      </c>
      <c r="F52" s="12">
        <v>0</v>
      </c>
      <c r="G52" s="1"/>
      <c r="H52" s="12">
        <v>11.5</v>
      </c>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row>
    <row r="53" spans="1:225" ht="18.75" customHeight="1" x14ac:dyDescent="0.2">
      <c r="A53" s="6" t="s">
        <v>37</v>
      </c>
      <c r="B53" s="1"/>
      <c r="C53" s="18">
        <f>C50-C52</f>
        <v>2.1</v>
      </c>
      <c r="D53" s="8"/>
      <c r="E53" s="18">
        <f>E50-E52</f>
        <v>22.2</v>
      </c>
      <c r="F53" s="18">
        <f>F50-F52</f>
        <v>0</v>
      </c>
      <c r="G53" s="8"/>
      <c r="H53" s="18">
        <f>H50-H52</f>
        <v>-11.5</v>
      </c>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row>
    <row r="54" spans="1:225"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row>
    <row r="55" spans="1:225"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row>
    <row r="56" spans="1:225"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row>
    <row r="57" spans="1:225" ht="18.75" customHeight="1" x14ac:dyDescent="0.2">
      <c r="C57" s="97" t="s">
        <v>296</v>
      </c>
    </row>
    <row r="58" spans="1:225" ht="18.75" customHeight="1" x14ac:dyDescent="0.2"/>
    <row r="59" spans="1:225" ht="18.75" customHeight="1" x14ac:dyDescent="0.2"/>
    <row r="60" spans="1:225" ht="18.75" customHeight="1" x14ac:dyDescent="0.2"/>
    <row r="61" spans="1:225" ht="18.75" customHeight="1" x14ac:dyDescent="0.2"/>
    <row r="62" spans="1:225" ht="18.75" customHeight="1" x14ac:dyDescent="0.2"/>
    <row r="63" spans="1:225" ht="18.75" customHeight="1" x14ac:dyDescent="0.2"/>
    <row r="64" spans="1:22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sheetData>
  <mergeCells count="5">
    <mergeCell ref="A1:H1"/>
    <mergeCell ref="A2:H2"/>
    <mergeCell ref="A3:H3"/>
    <mergeCell ref="C5:E5"/>
    <mergeCell ref="F5:H5"/>
  </mergeCells>
  <printOptions horizontalCentered="1"/>
  <pageMargins left="0.7" right="0.7" top="0.75" bottom="0.75" header="0.3" footer="0.3"/>
  <pageSetup scale="6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8"/>
  <sheetViews>
    <sheetView workbookViewId="0">
      <selection activeCell="A4" sqref="A4"/>
    </sheetView>
  </sheetViews>
  <sheetFormatPr defaultColWidth="21.5" defaultRowHeight="12.75" x14ac:dyDescent="0.2"/>
  <cols>
    <col min="1" max="1" width="28.6640625" customWidth="1"/>
    <col min="2" max="2" width="0.6640625" customWidth="1"/>
    <col min="3" max="3" width="12" customWidth="1"/>
    <col min="4" max="4" width="0.6640625" customWidth="1"/>
    <col min="5" max="5" width="12" customWidth="1"/>
    <col min="6" max="6" width="0.6640625" customWidth="1"/>
    <col min="7" max="7" width="12" customWidth="1"/>
    <col min="8" max="8" width="0.6640625" customWidth="1"/>
    <col min="9" max="9" width="12" customWidth="1"/>
    <col min="10" max="10" width="12" hidden="1" customWidth="1"/>
    <col min="11" max="11" width="0.6640625" hidden="1" customWidth="1"/>
    <col min="12" max="12" width="12" hidden="1" customWidth="1"/>
    <col min="13" max="13" width="0.6640625" hidden="1" customWidth="1"/>
    <col min="14" max="14" width="12" hidden="1" customWidth="1"/>
    <col min="15" max="15" width="0.6640625" hidden="1" customWidth="1"/>
    <col min="16" max="16" width="12" hidden="1" customWidth="1"/>
  </cols>
  <sheetData>
    <row r="1" spans="1:32" ht="18.75" customHeight="1" x14ac:dyDescent="0.25">
      <c r="A1" s="109" t="s">
        <v>0</v>
      </c>
      <c r="B1" s="109"/>
      <c r="C1" s="110"/>
      <c r="D1" s="110"/>
      <c r="E1" s="110"/>
      <c r="F1" s="110"/>
      <c r="G1" s="110"/>
      <c r="H1" s="110"/>
      <c r="I1" s="110"/>
      <c r="K1" s="79"/>
      <c r="M1" s="79"/>
      <c r="O1" s="79"/>
    </row>
    <row r="2" spans="1:32" ht="18.75" customHeight="1" x14ac:dyDescent="0.2">
      <c r="A2" s="111" t="s">
        <v>246</v>
      </c>
      <c r="B2" s="111"/>
      <c r="C2" s="110"/>
      <c r="D2" s="110"/>
      <c r="E2" s="110"/>
      <c r="F2" s="110"/>
      <c r="G2" s="110"/>
      <c r="H2" s="110"/>
      <c r="I2" s="110"/>
      <c r="K2" s="80"/>
      <c r="M2" s="80"/>
      <c r="O2" s="80"/>
    </row>
    <row r="3" spans="1:32" ht="18.75" customHeight="1" x14ac:dyDescent="0.2">
      <c r="A3" s="112" t="s">
        <v>2</v>
      </c>
      <c r="B3" s="112"/>
      <c r="C3" s="110"/>
      <c r="D3" s="110"/>
      <c r="E3" s="110"/>
      <c r="F3" s="110"/>
      <c r="G3" s="110"/>
      <c r="H3" s="110"/>
      <c r="I3" s="110"/>
      <c r="K3" s="40"/>
      <c r="M3" s="40"/>
      <c r="O3" s="40"/>
    </row>
    <row r="4" spans="1:32" ht="18.75" customHeight="1" x14ac:dyDescent="0.2"/>
    <row r="5" spans="1:32" ht="18.75" customHeight="1" x14ac:dyDescent="0.2">
      <c r="A5" s="111" t="s">
        <v>247</v>
      </c>
      <c r="B5" s="111"/>
      <c r="C5" s="110"/>
      <c r="D5" s="110"/>
      <c r="E5" s="110"/>
      <c r="F5" s="110"/>
      <c r="G5" s="110"/>
      <c r="H5" s="110"/>
      <c r="I5" s="110"/>
      <c r="Q5" s="80"/>
      <c r="R5" s="80"/>
      <c r="S5" s="80"/>
      <c r="T5" s="80"/>
      <c r="U5" s="80"/>
      <c r="V5" s="80"/>
      <c r="W5" s="80"/>
      <c r="X5" s="80"/>
      <c r="Y5" s="80"/>
      <c r="Z5" s="80"/>
      <c r="AA5" s="80"/>
      <c r="AB5" s="80"/>
      <c r="AC5" s="80"/>
      <c r="AD5" s="80"/>
      <c r="AE5" s="80"/>
      <c r="AF5" s="80"/>
    </row>
    <row r="6" spans="1:32" ht="18.75" customHeight="1" x14ac:dyDescent="0.2">
      <c r="A6" s="2" t="s">
        <v>248</v>
      </c>
      <c r="B6" s="2"/>
      <c r="C6" s="111" t="s">
        <v>213</v>
      </c>
      <c r="D6" s="119"/>
      <c r="E6" s="110"/>
      <c r="F6" s="119"/>
      <c r="G6" s="110"/>
      <c r="H6" s="119"/>
      <c r="I6" s="110"/>
      <c r="J6" s="111" t="s">
        <v>213</v>
      </c>
      <c r="K6" s="119"/>
      <c r="L6" s="110"/>
      <c r="M6" s="119"/>
      <c r="N6" s="110"/>
      <c r="O6" s="119"/>
      <c r="P6" s="110"/>
      <c r="Q6" s="80"/>
      <c r="R6" s="80"/>
      <c r="S6" s="80"/>
      <c r="T6" s="80"/>
      <c r="U6" s="80"/>
      <c r="V6" s="80"/>
      <c r="W6" s="80"/>
      <c r="X6" s="80"/>
      <c r="Y6" s="80"/>
      <c r="Z6" s="80"/>
      <c r="AA6" s="80"/>
      <c r="AB6" s="80"/>
      <c r="AC6" s="80"/>
      <c r="AD6" s="80"/>
      <c r="AE6" s="80"/>
      <c r="AF6" s="80"/>
    </row>
    <row r="7" spans="1:32" ht="18.75" customHeight="1" x14ac:dyDescent="0.2">
      <c r="A7" s="80"/>
      <c r="B7" s="2" t="s">
        <v>6</v>
      </c>
      <c r="C7" s="81">
        <v>42460</v>
      </c>
      <c r="D7" s="2" t="s">
        <v>6</v>
      </c>
      <c r="E7" s="81">
        <v>42094</v>
      </c>
      <c r="F7" s="80"/>
      <c r="G7" s="70" t="s">
        <v>249</v>
      </c>
      <c r="H7" s="80"/>
      <c r="I7" s="70" t="s">
        <v>250</v>
      </c>
      <c r="J7" s="81">
        <v>42460</v>
      </c>
      <c r="K7" s="2" t="s">
        <v>6</v>
      </c>
      <c r="L7" s="81">
        <v>42094</v>
      </c>
      <c r="M7" s="80"/>
      <c r="N7" s="70" t="s">
        <v>249</v>
      </c>
      <c r="O7" s="80"/>
      <c r="P7" s="70" t="s">
        <v>250</v>
      </c>
      <c r="Q7" s="80"/>
      <c r="R7" s="80"/>
      <c r="S7" s="80"/>
      <c r="T7" s="80"/>
      <c r="U7" s="80"/>
      <c r="V7" s="80"/>
      <c r="W7" s="80"/>
      <c r="X7" s="80"/>
      <c r="Y7" s="80"/>
      <c r="Z7" s="80"/>
      <c r="AA7" s="80"/>
      <c r="AB7" s="80"/>
      <c r="AC7" s="80"/>
      <c r="AD7" s="80"/>
      <c r="AE7" s="80"/>
      <c r="AF7" s="80"/>
    </row>
    <row r="8" spans="1:32" ht="18.75" customHeight="1" x14ac:dyDescent="0.2">
      <c r="A8" s="61" t="s">
        <v>251</v>
      </c>
    </row>
    <row r="9" spans="1:32" ht="18.75" customHeight="1" x14ac:dyDescent="0.2">
      <c r="A9" s="13" t="s">
        <v>252</v>
      </c>
      <c r="C9" s="39">
        <v>80.5</v>
      </c>
      <c r="E9" s="59">
        <v>82.4</v>
      </c>
      <c r="G9" s="39">
        <f>C9-E9</f>
        <v>-1.9000000000000057</v>
      </c>
      <c r="I9" s="26">
        <f>G9/E9</f>
        <v>-2.3058252427184532E-2</v>
      </c>
      <c r="J9" s="39">
        <v>80.5</v>
      </c>
      <c r="L9" s="59">
        <v>271.3</v>
      </c>
      <c r="N9" s="39">
        <f>J9-L9</f>
        <v>-190.8</v>
      </c>
      <c r="P9" s="26">
        <f>N9/L9</f>
        <v>-0.70328050129008479</v>
      </c>
    </row>
    <row r="10" spans="1:32" ht="18.75" customHeight="1" x14ac:dyDescent="0.2">
      <c r="A10" s="13" t="s">
        <v>253</v>
      </c>
      <c r="C10" s="11">
        <v>46.2</v>
      </c>
      <c r="E10" s="16">
        <v>46.5</v>
      </c>
      <c r="G10" s="11">
        <f>C10-E10</f>
        <v>-0.29999999999999716</v>
      </c>
      <c r="I10" s="32">
        <f>G10/E10</f>
        <v>-6.4516129032257457E-3</v>
      </c>
      <c r="J10" s="11">
        <v>46.2</v>
      </c>
      <c r="L10" s="16">
        <v>44.7</v>
      </c>
      <c r="N10" s="11">
        <f>J10-L10</f>
        <v>1.5</v>
      </c>
      <c r="P10" s="32">
        <f>N10/L10</f>
        <v>3.3557046979865772E-2</v>
      </c>
    </row>
    <row r="11" spans="1:32" ht="18.75" customHeight="1" x14ac:dyDescent="0.2">
      <c r="A11" s="13" t="s">
        <v>254</v>
      </c>
      <c r="C11" s="11">
        <v>8.3000000000000007</v>
      </c>
      <c r="E11" s="17">
        <v>8.1999999999999993</v>
      </c>
      <c r="G11" s="11">
        <f>C11-E11</f>
        <v>0.10000000000000142</v>
      </c>
      <c r="I11" s="32">
        <f>G11/E11</f>
        <v>1.2195121951219686E-2</v>
      </c>
      <c r="J11" s="11">
        <v>8.3000000000000007</v>
      </c>
      <c r="L11" s="11">
        <v>23</v>
      </c>
      <c r="N11" s="11">
        <f>J11-L11</f>
        <v>-14.7</v>
      </c>
      <c r="P11" s="32">
        <f>N11/L11</f>
        <v>-0.63913043478260867</v>
      </c>
    </row>
    <row r="12" spans="1:32" ht="18.75" customHeight="1" x14ac:dyDescent="0.2">
      <c r="A12" s="20" t="s">
        <v>255</v>
      </c>
      <c r="B12" s="51"/>
      <c r="C12" s="74">
        <v>135</v>
      </c>
      <c r="D12" s="51"/>
      <c r="E12" s="74">
        <f>SUM(E9:E11)</f>
        <v>137.1</v>
      </c>
      <c r="F12" s="51"/>
      <c r="G12" s="74">
        <f>C12-E12</f>
        <v>-2.0999999999999943</v>
      </c>
      <c r="I12" s="32">
        <f>G12/E12</f>
        <v>-1.5317286652078734E-2</v>
      </c>
      <c r="J12" s="74">
        <v>135</v>
      </c>
      <c r="K12" s="51"/>
      <c r="L12" s="74">
        <v>339</v>
      </c>
      <c r="M12" s="43"/>
      <c r="N12" s="74">
        <f>J12-L12</f>
        <v>-204</v>
      </c>
      <c r="P12" s="32">
        <f>N12/L12</f>
        <v>-0.60176991150442483</v>
      </c>
    </row>
    <row r="13" spans="1:32" ht="18.75" customHeight="1" x14ac:dyDescent="0.2"/>
    <row r="14" spans="1:32" ht="18.75" customHeight="1" x14ac:dyDescent="0.2">
      <c r="A14" s="61" t="s">
        <v>256</v>
      </c>
    </row>
    <row r="15" spans="1:32" ht="18.75" customHeight="1" x14ac:dyDescent="0.2">
      <c r="A15" s="13" t="s">
        <v>257</v>
      </c>
      <c r="C15" s="11">
        <v>21.5</v>
      </c>
      <c r="E15" s="16">
        <v>23.4</v>
      </c>
      <c r="G15" s="11">
        <f t="shared" ref="G15:G21" si="0">C15-E15</f>
        <v>-1.8999999999999986</v>
      </c>
      <c r="I15" s="32">
        <f t="shared" ref="I15:I21" si="1">G15/E15</f>
        <v>-8.1196581196581144E-2</v>
      </c>
      <c r="J15" s="11">
        <v>21.5</v>
      </c>
      <c r="L15" s="16">
        <v>78.5</v>
      </c>
      <c r="N15" s="11">
        <f t="shared" ref="N15:N21" si="2">J15-L15</f>
        <v>-57</v>
      </c>
      <c r="P15" s="32">
        <f>N15/L15</f>
        <v>-0.72611464968152861</v>
      </c>
    </row>
    <row r="16" spans="1:32" ht="18.75" customHeight="1" x14ac:dyDescent="0.2">
      <c r="A16" s="13" t="s">
        <v>258</v>
      </c>
      <c r="C16" s="11">
        <v>29.2</v>
      </c>
      <c r="E16" s="11">
        <v>30</v>
      </c>
      <c r="G16" s="11">
        <f t="shared" si="0"/>
        <v>-0.80000000000000071</v>
      </c>
      <c r="I16" s="32">
        <f t="shared" si="1"/>
        <v>-2.6666666666666689E-2</v>
      </c>
      <c r="J16" s="11">
        <v>29.2</v>
      </c>
      <c r="L16" s="16">
        <v>92.4</v>
      </c>
      <c r="N16" s="11">
        <f t="shared" si="2"/>
        <v>-63.2</v>
      </c>
      <c r="P16" s="32">
        <f>N16/L16</f>
        <v>-0.68398268398268403</v>
      </c>
    </row>
    <row r="17" spans="1:16" ht="18.75" customHeight="1" x14ac:dyDescent="0.2">
      <c r="A17" s="13" t="s">
        <v>259</v>
      </c>
      <c r="C17" s="11">
        <v>16.5</v>
      </c>
      <c r="E17" s="16">
        <v>17.399999999999999</v>
      </c>
      <c r="G17" s="11">
        <f t="shared" si="0"/>
        <v>-0.89999999999999858</v>
      </c>
      <c r="I17" s="32">
        <f t="shared" si="1"/>
        <v>-5.1724137931034406E-2</v>
      </c>
      <c r="J17" s="11">
        <v>16.5</v>
      </c>
      <c r="L17" s="16">
        <v>58.1</v>
      </c>
      <c r="N17" s="11">
        <f t="shared" si="2"/>
        <v>-41.6</v>
      </c>
      <c r="P17" s="32">
        <f>N17/L17</f>
        <v>-0.71600688468158347</v>
      </c>
    </row>
    <row r="18" spans="1:16" ht="18.75" customHeight="1" x14ac:dyDescent="0.2">
      <c r="A18" s="13" t="s">
        <v>260</v>
      </c>
      <c r="C18" s="11">
        <v>15.5</v>
      </c>
      <c r="E18" s="16">
        <v>17.8</v>
      </c>
      <c r="G18" s="11">
        <f t="shared" si="0"/>
        <v>-2.3000000000000007</v>
      </c>
      <c r="I18" s="32">
        <f t="shared" si="1"/>
        <v>-0.12921348314606745</v>
      </c>
      <c r="J18" s="11">
        <v>15.5</v>
      </c>
      <c r="L18" s="16">
        <v>54.9</v>
      </c>
      <c r="N18" s="11">
        <f t="shared" si="2"/>
        <v>-39.4</v>
      </c>
      <c r="P18" s="32">
        <f>N18/L18</f>
        <v>-0.71766848816029138</v>
      </c>
    </row>
    <row r="19" spans="1:16" ht="18.75" customHeight="1" x14ac:dyDescent="0.2">
      <c r="A19" s="13" t="s">
        <v>261</v>
      </c>
      <c r="C19" s="11">
        <v>22.8</v>
      </c>
      <c r="E19" s="16">
        <v>22.9</v>
      </c>
      <c r="G19" s="11">
        <f t="shared" si="0"/>
        <v>-9.9999999999997868E-2</v>
      </c>
      <c r="I19" s="32">
        <f t="shared" si="1"/>
        <v>-4.3668122270741428E-3</v>
      </c>
      <c r="J19" s="82">
        <v>0</v>
      </c>
      <c r="L19" s="16">
        <v>63.8</v>
      </c>
      <c r="N19" s="11">
        <f t="shared" si="2"/>
        <v>-63.8</v>
      </c>
      <c r="P19" s="36">
        <v>-1</v>
      </c>
    </row>
    <row r="20" spans="1:16" ht="18.75" customHeight="1" x14ac:dyDescent="0.2">
      <c r="A20" s="13" t="s">
        <v>262</v>
      </c>
      <c r="C20" s="11">
        <v>3.9</v>
      </c>
      <c r="E20" s="11">
        <v>4</v>
      </c>
      <c r="G20" s="11">
        <f t="shared" si="0"/>
        <v>-0.10000000000000009</v>
      </c>
      <c r="I20" s="83">
        <f t="shared" si="1"/>
        <v>-2.5000000000000022E-2</v>
      </c>
      <c r="J20" s="11">
        <v>3.9</v>
      </c>
      <c r="L20" s="16">
        <v>13.8</v>
      </c>
      <c r="N20" s="11">
        <f t="shared" si="2"/>
        <v>-9.9</v>
      </c>
      <c r="P20" s="32">
        <f>N20/L20</f>
        <v>-0.71739130434782605</v>
      </c>
    </row>
    <row r="21" spans="1:16" ht="18.75" customHeight="1" x14ac:dyDescent="0.2">
      <c r="A21" s="20" t="s">
        <v>263</v>
      </c>
      <c r="B21" s="51"/>
      <c r="C21" s="74">
        <v>109.4</v>
      </c>
      <c r="D21" s="51"/>
      <c r="E21" s="74">
        <f>SUM(E15:E20)</f>
        <v>115.5</v>
      </c>
      <c r="F21" s="51"/>
      <c r="G21" s="74">
        <f t="shared" si="0"/>
        <v>-6.0999999999999943</v>
      </c>
      <c r="I21" s="32">
        <f t="shared" si="1"/>
        <v>-5.2813852813852764E-2</v>
      </c>
      <c r="J21" s="74">
        <v>109.4</v>
      </c>
      <c r="K21" s="51"/>
      <c r="L21" s="84">
        <v>297.7</v>
      </c>
      <c r="M21" s="43"/>
      <c r="N21" s="74">
        <f t="shared" si="2"/>
        <v>-188.29999999999998</v>
      </c>
      <c r="P21" s="32">
        <f>N21/L21</f>
        <v>-0.63251595566006047</v>
      </c>
    </row>
    <row r="22" spans="1:16" ht="18.75" customHeight="1" x14ac:dyDescent="0.2"/>
    <row r="23" spans="1:16" ht="18.75" customHeight="1" x14ac:dyDescent="0.2">
      <c r="A23" s="61" t="s">
        <v>264</v>
      </c>
    </row>
    <row r="24" spans="1:16" ht="18.75" customHeight="1" x14ac:dyDescent="0.2">
      <c r="A24" s="13" t="s">
        <v>265</v>
      </c>
      <c r="C24" s="11">
        <v>6.3</v>
      </c>
      <c r="E24" s="16">
        <v>12.4</v>
      </c>
      <c r="G24" s="11">
        <f>C24-E24</f>
        <v>-6.1000000000000005</v>
      </c>
      <c r="I24" s="32">
        <f>G24/E24</f>
        <v>-0.49193548387096775</v>
      </c>
      <c r="J24" s="11">
        <v>10</v>
      </c>
      <c r="L24" s="11">
        <v>32</v>
      </c>
      <c r="N24" s="11">
        <f>J24-L24</f>
        <v>-22</v>
      </c>
      <c r="P24" s="32">
        <f>N24/L24</f>
        <v>-0.6875</v>
      </c>
    </row>
    <row r="25" spans="1:16" ht="18.75" customHeight="1" x14ac:dyDescent="0.2">
      <c r="A25" s="13" t="s">
        <v>266</v>
      </c>
      <c r="C25" s="11">
        <v>22.1</v>
      </c>
      <c r="E25" s="16">
        <v>17.399999999999999</v>
      </c>
      <c r="G25" s="11">
        <f>C25-E25</f>
        <v>4.7000000000000028</v>
      </c>
      <c r="I25" s="32">
        <f>G25/E25</f>
        <v>0.2701149425287358</v>
      </c>
      <c r="J25" s="11">
        <v>22.1</v>
      </c>
      <c r="L25" s="16">
        <v>43.8</v>
      </c>
      <c r="N25" s="11">
        <f>J25-L25</f>
        <v>-21.699999999999996</v>
      </c>
      <c r="P25" s="32">
        <f>N25/L25</f>
        <v>-0.49543378995433784</v>
      </c>
    </row>
    <row r="26" spans="1:16" ht="18.75" customHeight="1" x14ac:dyDescent="0.2">
      <c r="A26" s="13" t="s">
        <v>267</v>
      </c>
      <c r="C26" s="11">
        <v>32</v>
      </c>
      <c r="E26" s="16">
        <v>24.6</v>
      </c>
      <c r="G26" s="12">
        <f>C26-E26</f>
        <v>7.3999999999999986</v>
      </c>
      <c r="I26" s="32">
        <f>G26/E26</f>
        <v>0.30081300813008122</v>
      </c>
      <c r="J26" s="11">
        <v>28.3</v>
      </c>
      <c r="L26" s="16">
        <v>61.2</v>
      </c>
      <c r="N26" s="12">
        <f>J26-L26</f>
        <v>-32.900000000000006</v>
      </c>
      <c r="P26" s="32">
        <f>N26/L26</f>
        <v>-0.53758169934640532</v>
      </c>
    </row>
    <row r="27" spans="1:16" ht="18.75" customHeight="1" x14ac:dyDescent="0.2">
      <c r="A27" s="20" t="s">
        <v>268</v>
      </c>
      <c r="B27" s="51"/>
      <c r="C27" s="74">
        <v>60.4</v>
      </c>
      <c r="D27" s="51"/>
      <c r="E27" s="74">
        <f>SUM(E24:E26)</f>
        <v>54.4</v>
      </c>
      <c r="F27" s="51"/>
      <c r="G27" s="11">
        <f>C27-E27</f>
        <v>6</v>
      </c>
      <c r="I27" s="32">
        <f>G27/E27</f>
        <v>0.11029411764705882</v>
      </c>
      <c r="J27" s="74">
        <v>60.4</v>
      </c>
      <c r="K27" s="51"/>
      <c r="L27" s="84">
        <v>200.8</v>
      </c>
      <c r="M27" s="51"/>
      <c r="N27" s="11">
        <f>J27-L27</f>
        <v>-140.4</v>
      </c>
      <c r="P27" s="32">
        <f>N27/L27</f>
        <v>-0.69920318725099595</v>
      </c>
    </row>
    <row r="28" spans="1:16" ht="18.75" customHeight="1" x14ac:dyDescent="0.2"/>
    <row r="29" spans="1:16" ht="18.75" customHeight="1" x14ac:dyDescent="0.2">
      <c r="A29" s="6" t="s">
        <v>269</v>
      </c>
      <c r="B29" s="54"/>
      <c r="C29" s="65">
        <f>+C12+C21+C27</f>
        <v>304.8</v>
      </c>
      <c r="D29" s="54"/>
      <c r="E29" s="18">
        <f>+E12+E21+E27</f>
        <v>307</v>
      </c>
      <c r="F29" s="54"/>
      <c r="G29" s="18">
        <f>+G12+G21+G27</f>
        <v>-2.1999999999999886</v>
      </c>
      <c r="I29" s="26">
        <f>G29/E29</f>
        <v>-7.1661237785015913E-3</v>
      </c>
      <c r="J29" s="65">
        <f>+J12+J21+J27</f>
        <v>304.8</v>
      </c>
      <c r="K29" s="54"/>
      <c r="L29" s="65">
        <v>837.5</v>
      </c>
      <c r="M29" s="54"/>
      <c r="N29" s="18">
        <f>+N12+N21+N27</f>
        <v>-532.69999999999993</v>
      </c>
      <c r="P29" s="26">
        <f>N29/L29</f>
        <v>-0.63605970149253721</v>
      </c>
    </row>
    <row r="30" spans="1:16" ht="18.75" customHeight="1" x14ac:dyDescent="0.2"/>
    <row r="31" spans="1:16" ht="18.75" customHeight="1" x14ac:dyDescent="0.2"/>
    <row r="32" spans="1:16" ht="18.75" customHeight="1" x14ac:dyDescent="0.2">
      <c r="A32" s="111" t="s">
        <v>270</v>
      </c>
      <c r="B32" s="111"/>
      <c r="C32" s="110"/>
      <c r="D32" s="110"/>
      <c r="E32" s="110"/>
      <c r="F32" s="110"/>
      <c r="G32" s="110"/>
      <c r="H32" s="110"/>
      <c r="I32" s="110"/>
    </row>
    <row r="33" spans="1:16" ht="18.75" customHeight="1" x14ac:dyDescent="0.2">
      <c r="A33" s="2" t="s">
        <v>248</v>
      </c>
      <c r="B33" s="2"/>
      <c r="C33" s="111" t="s">
        <v>213</v>
      </c>
      <c r="D33" s="119"/>
      <c r="E33" s="110"/>
      <c r="F33" s="119"/>
      <c r="G33" s="110"/>
      <c r="H33" s="119"/>
      <c r="I33" s="110"/>
      <c r="J33" s="111" t="s">
        <v>213</v>
      </c>
      <c r="K33" s="119"/>
      <c r="L33" s="110"/>
      <c r="M33" s="119"/>
      <c r="N33" s="110"/>
      <c r="O33" s="119"/>
      <c r="P33" s="110"/>
    </row>
    <row r="34" spans="1:16" ht="18.75" customHeight="1" x14ac:dyDescent="0.2">
      <c r="A34" s="80"/>
      <c r="B34" s="2" t="s">
        <v>6</v>
      </c>
      <c r="C34" s="81">
        <v>42460</v>
      </c>
      <c r="D34" s="2" t="s">
        <v>6</v>
      </c>
      <c r="E34" s="81">
        <v>42094</v>
      </c>
      <c r="F34" s="80"/>
      <c r="G34" s="70" t="s">
        <v>249</v>
      </c>
      <c r="H34" s="80"/>
      <c r="I34" s="70" t="s">
        <v>250</v>
      </c>
      <c r="J34" s="81">
        <v>42460</v>
      </c>
      <c r="K34" s="2" t="s">
        <v>6</v>
      </c>
      <c r="L34" s="81">
        <v>42094</v>
      </c>
      <c r="M34" s="80"/>
      <c r="N34" s="70" t="s">
        <v>249</v>
      </c>
      <c r="O34" s="80"/>
      <c r="P34" s="70" t="s">
        <v>250</v>
      </c>
    </row>
    <row r="35" spans="1:16" ht="18.75" customHeight="1" x14ac:dyDescent="0.2">
      <c r="A35" s="61" t="s">
        <v>251</v>
      </c>
    </row>
    <row r="36" spans="1:16" ht="18.75" customHeight="1" x14ac:dyDescent="0.2">
      <c r="A36" s="13" t="s">
        <v>252</v>
      </c>
      <c r="C36" s="59">
        <v>82.3</v>
      </c>
      <c r="E36" s="59">
        <v>86.1</v>
      </c>
      <c r="G36" s="59">
        <f>C36-E36</f>
        <v>-3.7999999999999972</v>
      </c>
      <c r="I36" s="26">
        <f>G36/E36</f>
        <v>-4.41347270615563E-2</v>
      </c>
      <c r="J36" s="39">
        <v>82.3</v>
      </c>
      <c r="L36" s="39">
        <v>274</v>
      </c>
      <c r="N36" s="39">
        <f>J36-L36</f>
        <v>-191.7</v>
      </c>
      <c r="P36" s="26">
        <f>N36/L36</f>
        <v>-0.69963503649635028</v>
      </c>
    </row>
    <row r="37" spans="1:16" ht="18.75" customHeight="1" x14ac:dyDescent="0.2">
      <c r="A37" s="13" t="s">
        <v>253</v>
      </c>
      <c r="C37" s="11">
        <v>55</v>
      </c>
      <c r="E37" s="16">
        <v>55.9</v>
      </c>
      <c r="G37" s="11">
        <f>C37-E37</f>
        <v>-0.89999999999999858</v>
      </c>
      <c r="I37" s="32">
        <f>G37/E37</f>
        <v>-1.6100178890876539E-2</v>
      </c>
      <c r="J37" s="11">
        <v>55</v>
      </c>
      <c r="L37" s="11">
        <v>44</v>
      </c>
      <c r="N37" s="11">
        <f>J37-L37</f>
        <v>11</v>
      </c>
      <c r="P37" s="36">
        <f>N37/L37</f>
        <v>0.25</v>
      </c>
    </row>
    <row r="38" spans="1:16" ht="18.75" customHeight="1" x14ac:dyDescent="0.2">
      <c r="A38" s="13" t="s">
        <v>254</v>
      </c>
      <c r="C38" s="12">
        <v>8.3000000000000007</v>
      </c>
      <c r="E38" s="12">
        <v>8</v>
      </c>
      <c r="G38" s="11">
        <f>C38-E38</f>
        <v>0.30000000000000071</v>
      </c>
      <c r="I38" s="32">
        <f>G38/E38</f>
        <v>3.7500000000000089E-2</v>
      </c>
      <c r="J38" s="12">
        <v>8.3000000000000007</v>
      </c>
      <c r="L38" s="16">
        <v>22.3</v>
      </c>
      <c r="N38" s="11">
        <f>J38-L38</f>
        <v>-14</v>
      </c>
      <c r="P38" s="32">
        <f>N38/L38</f>
        <v>-0.62780269058295957</v>
      </c>
    </row>
    <row r="39" spans="1:16" ht="18.75" customHeight="1" x14ac:dyDescent="0.2">
      <c r="A39" s="20" t="s">
        <v>255</v>
      </c>
      <c r="C39" s="11">
        <v>145.6</v>
      </c>
      <c r="E39" s="11">
        <f>SUM(E36:E38)</f>
        <v>150</v>
      </c>
      <c r="G39" s="74">
        <f>C39-E39</f>
        <v>-4.4000000000000057</v>
      </c>
      <c r="I39" s="32">
        <f>G39/E39</f>
        <v>-2.9333333333333371E-2</v>
      </c>
      <c r="J39" s="11">
        <v>145.6</v>
      </c>
      <c r="L39" s="84">
        <v>340.3</v>
      </c>
      <c r="N39" s="74">
        <f>J39-L39</f>
        <v>-194.70000000000002</v>
      </c>
      <c r="P39" s="32">
        <f>N39/L39</f>
        <v>-0.57214222744637089</v>
      </c>
    </row>
    <row r="40" spans="1:16" ht="18.75" customHeight="1" x14ac:dyDescent="0.2"/>
    <row r="41" spans="1:16" ht="18.75" customHeight="1" x14ac:dyDescent="0.2">
      <c r="A41" s="61" t="s">
        <v>256</v>
      </c>
    </row>
    <row r="42" spans="1:16" ht="18.75" customHeight="1" x14ac:dyDescent="0.2">
      <c r="A42" s="13" t="s">
        <v>257</v>
      </c>
      <c r="C42" s="11">
        <v>25.3</v>
      </c>
      <c r="E42" s="16">
        <v>25.3</v>
      </c>
      <c r="G42" s="103">
        <v>0</v>
      </c>
      <c r="I42" s="36">
        <f t="shared" ref="I42:I48" si="3">G42/E42</f>
        <v>0</v>
      </c>
      <c r="J42" s="11">
        <v>25.3</v>
      </c>
      <c r="L42" s="16">
        <v>73.3</v>
      </c>
      <c r="N42" s="11">
        <f t="shared" ref="N42:N48" si="4">J42-L42</f>
        <v>-48</v>
      </c>
      <c r="P42" s="32">
        <f t="shared" ref="P42:P48" si="5">N42/L42</f>
        <v>-0.65484311050477495</v>
      </c>
    </row>
    <row r="43" spans="1:16" ht="18.75" customHeight="1" x14ac:dyDescent="0.2">
      <c r="A43" s="13" t="s">
        <v>258</v>
      </c>
      <c r="C43" s="11">
        <v>30.1</v>
      </c>
      <c r="E43" s="16">
        <v>29.9</v>
      </c>
      <c r="G43" s="11">
        <f t="shared" ref="G43:G48" si="6">C43-E43</f>
        <v>0.20000000000000284</v>
      </c>
      <c r="I43" s="32">
        <f t="shared" si="3"/>
        <v>6.6889632107024364E-3</v>
      </c>
      <c r="J43" s="11">
        <v>30.1</v>
      </c>
      <c r="L43" s="16">
        <v>87.9</v>
      </c>
      <c r="N43" s="11">
        <f t="shared" si="4"/>
        <v>-57.800000000000004</v>
      </c>
      <c r="P43" s="32">
        <f t="shared" si="5"/>
        <v>-0.65756541524459611</v>
      </c>
    </row>
    <row r="44" spans="1:16" ht="18.75" customHeight="1" x14ac:dyDescent="0.2">
      <c r="A44" s="13" t="s">
        <v>259</v>
      </c>
      <c r="C44" s="11">
        <v>18.7</v>
      </c>
      <c r="E44" s="16">
        <v>18.8</v>
      </c>
      <c r="G44" s="11">
        <f t="shared" si="6"/>
        <v>-0.10000000000000142</v>
      </c>
      <c r="I44" s="32">
        <f t="shared" si="3"/>
        <v>-5.3191489361702881E-3</v>
      </c>
      <c r="J44" s="11">
        <v>18.7</v>
      </c>
      <c r="L44" s="16">
        <v>58.3</v>
      </c>
      <c r="N44" s="11">
        <f t="shared" si="4"/>
        <v>-39.599999999999994</v>
      </c>
      <c r="P44" s="32">
        <f t="shared" si="5"/>
        <v>-0.67924528301886788</v>
      </c>
    </row>
    <row r="45" spans="1:16" ht="18.75" customHeight="1" x14ac:dyDescent="0.2">
      <c r="A45" s="13" t="s">
        <v>260</v>
      </c>
      <c r="C45" s="11">
        <v>18.100000000000001</v>
      </c>
      <c r="E45" s="16">
        <v>17.8</v>
      </c>
      <c r="G45" s="11">
        <f t="shared" si="6"/>
        <v>0.30000000000000071</v>
      </c>
      <c r="I45" s="32">
        <f t="shared" si="3"/>
        <v>1.6853932584269701E-2</v>
      </c>
      <c r="J45" s="11">
        <v>18.100000000000001</v>
      </c>
      <c r="L45" s="16">
        <v>52.7</v>
      </c>
      <c r="N45" s="11">
        <f t="shared" si="4"/>
        <v>-34.6</v>
      </c>
      <c r="P45" s="32">
        <f t="shared" si="5"/>
        <v>-0.65654648956356731</v>
      </c>
    </row>
    <row r="46" spans="1:16" ht="18.75" customHeight="1" x14ac:dyDescent="0.2">
      <c r="A46" s="13" t="s">
        <v>261</v>
      </c>
      <c r="C46" s="11">
        <v>23</v>
      </c>
      <c r="E46" s="16">
        <v>21.2</v>
      </c>
      <c r="G46" s="11">
        <f t="shared" si="6"/>
        <v>1.8000000000000007</v>
      </c>
      <c r="I46" s="32">
        <f t="shared" si="3"/>
        <v>8.4905660377358527E-2</v>
      </c>
      <c r="J46" s="82">
        <v>18073907</v>
      </c>
      <c r="L46" s="16">
        <v>57.1</v>
      </c>
      <c r="N46" s="11">
        <f t="shared" si="4"/>
        <v>18073849.899999999</v>
      </c>
      <c r="P46" s="32">
        <f t="shared" si="5"/>
        <v>316529.77057793341</v>
      </c>
    </row>
    <row r="47" spans="1:16" ht="18.75" customHeight="1" x14ac:dyDescent="0.2">
      <c r="A47" s="13" t="s">
        <v>262</v>
      </c>
      <c r="C47" s="12">
        <v>4.0999999999999996</v>
      </c>
      <c r="E47" s="17">
        <v>4.3</v>
      </c>
      <c r="G47" s="11">
        <f t="shared" si="6"/>
        <v>-0.20000000000000018</v>
      </c>
      <c r="I47" s="32">
        <f t="shared" si="3"/>
        <v>-4.6511627906976785E-2</v>
      </c>
      <c r="J47" s="12">
        <v>4.2</v>
      </c>
      <c r="L47" s="17">
        <v>13.2</v>
      </c>
      <c r="N47" s="11">
        <f t="shared" si="4"/>
        <v>-9</v>
      </c>
      <c r="P47" s="32">
        <f t="shared" si="5"/>
        <v>-0.68181818181818188</v>
      </c>
    </row>
    <row r="48" spans="1:16" ht="18.75" customHeight="1" x14ac:dyDescent="0.2">
      <c r="A48" s="20" t="s">
        <v>263</v>
      </c>
      <c r="C48" s="11">
        <v>119.3</v>
      </c>
      <c r="E48" s="11">
        <f>SUM(E42:E47)</f>
        <v>117.3</v>
      </c>
      <c r="G48" s="74">
        <f t="shared" si="6"/>
        <v>2</v>
      </c>
      <c r="I48" s="32">
        <f t="shared" si="3"/>
        <v>1.7050298380221655E-2</v>
      </c>
      <c r="J48" s="11">
        <v>119.3</v>
      </c>
      <c r="L48" s="16">
        <v>285.39999999999998</v>
      </c>
      <c r="N48" s="74">
        <f t="shared" si="4"/>
        <v>-166.09999999999997</v>
      </c>
      <c r="P48" s="32">
        <f t="shared" si="5"/>
        <v>-0.58199018920812884</v>
      </c>
    </row>
    <row r="49" spans="1:16" ht="18.75" customHeight="1" x14ac:dyDescent="0.2"/>
    <row r="50" spans="1:16" ht="18.75" customHeight="1" x14ac:dyDescent="0.2">
      <c r="A50" s="61" t="s">
        <v>264</v>
      </c>
    </row>
    <row r="51" spans="1:16" ht="18.75" customHeight="1" x14ac:dyDescent="0.2">
      <c r="A51" s="13" t="s">
        <v>265</v>
      </c>
      <c r="C51" s="11">
        <v>9.8000000000000007</v>
      </c>
      <c r="E51" s="11">
        <v>13</v>
      </c>
      <c r="G51" s="11">
        <f>C51-E51</f>
        <v>-3.1999999999999993</v>
      </c>
      <c r="I51" s="32">
        <f>G51/E51</f>
        <v>-0.24615384615384611</v>
      </c>
      <c r="J51" s="11">
        <v>9.8000000000000007</v>
      </c>
      <c r="L51" s="16">
        <v>28.6</v>
      </c>
      <c r="N51" s="11">
        <f>J51-L51</f>
        <v>-18.8</v>
      </c>
      <c r="P51" s="32">
        <f>N51/L51</f>
        <v>-0.65734265734265729</v>
      </c>
    </row>
    <row r="52" spans="1:16" ht="18.75" customHeight="1" x14ac:dyDescent="0.2">
      <c r="A52" s="13" t="s">
        <v>266</v>
      </c>
      <c r="C52" s="11">
        <v>20.2</v>
      </c>
      <c r="E52" s="16">
        <v>15.6</v>
      </c>
      <c r="G52" s="11">
        <f>C52-E52</f>
        <v>4.5999999999999996</v>
      </c>
      <c r="I52" s="32">
        <f>G52/E52</f>
        <v>0.29487179487179488</v>
      </c>
      <c r="J52" s="11">
        <v>20.2</v>
      </c>
      <c r="L52" s="16">
        <v>34.299999999999997</v>
      </c>
      <c r="N52" s="11">
        <f>J52-L52</f>
        <v>-14.099999999999998</v>
      </c>
      <c r="P52" s="32">
        <f>N52/L52</f>
        <v>-0.41107871720116618</v>
      </c>
    </row>
    <row r="53" spans="1:16" ht="18.75" customHeight="1" x14ac:dyDescent="0.2">
      <c r="A53" s="13" t="s">
        <v>267</v>
      </c>
      <c r="C53" s="12">
        <v>25</v>
      </c>
      <c r="E53" s="17">
        <v>19.399999999999999</v>
      </c>
      <c r="G53" s="12">
        <f>C53-E53</f>
        <v>5.6000000000000014</v>
      </c>
      <c r="I53" s="32">
        <f>G53/E53</f>
        <v>0.28865979381443307</v>
      </c>
      <c r="J53" s="12">
        <v>25</v>
      </c>
      <c r="L53" s="17">
        <v>55.3</v>
      </c>
      <c r="N53" s="12">
        <f>J53-L53</f>
        <v>-30.299999999999997</v>
      </c>
      <c r="P53" s="32">
        <f>N53/L53</f>
        <v>-0.54792043399638335</v>
      </c>
    </row>
    <row r="54" spans="1:16" ht="18.75" customHeight="1" x14ac:dyDescent="0.2">
      <c r="A54" s="20" t="s">
        <v>268</v>
      </c>
      <c r="C54" s="11">
        <v>55</v>
      </c>
      <c r="E54" s="11">
        <f>SUM(E51:E53)</f>
        <v>48</v>
      </c>
      <c r="G54" s="11">
        <f>C54-E54</f>
        <v>7</v>
      </c>
      <c r="I54" s="32">
        <f>G54/E54</f>
        <v>0.14583333333333334</v>
      </c>
      <c r="J54" s="11">
        <v>55</v>
      </c>
      <c r="L54" s="16">
        <v>175.3</v>
      </c>
      <c r="N54" s="11">
        <f>J54-L54</f>
        <v>-120.30000000000001</v>
      </c>
      <c r="P54" s="32">
        <f>N54/L54</f>
        <v>-0.68625213918996009</v>
      </c>
    </row>
    <row r="55" spans="1:16" ht="18.75" customHeight="1" x14ac:dyDescent="0.2"/>
    <row r="56" spans="1:16" ht="18.75" customHeight="1" x14ac:dyDescent="0.2">
      <c r="A56" s="6" t="s">
        <v>269</v>
      </c>
      <c r="C56" s="65">
        <f>+C39+C48+C54</f>
        <v>319.89999999999998</v>
      </c>
      <c r="D56" s="54"/>
      <c r="E56" s="65">
        <f>+E39+E48+E54</f>
        <v>315.3</v>
      </c>
      <c r="F56" s="54"/>
      <c r="G56" s="65">
        <f>+G39+G48+G54</f>
        <v>4.5999999999999943</v>
      </c>
      <c r="I56" s="26">
        <f>G56/E56</f>
        <v>1.4589280050745303E-2</v>
      </c>
      <c r="J56" s="65">
        <f>+J39+J48+J54</f>
        <v>319.89999999999998</v>
      </c>
      <c r="L56" s="18">
        <v>801</v>
      </c>
      <c r="N56" s="18">
        <f>+N39+N48+N54</f>
        <v>-481.09999999999997</v>
      </c>
      <c r="P56" s="26">
        <f>N56/L56</f>
        <v>-0.6006242197253433</v>
      </c>
    </row>
    <row r="57" spans="1:16" ht="18.75" customHeight="1" x14ac:dyDescent="0.2"/>
    <row r="58" spans="1:16" ht="18.75" customHeight="1" x14ac:dyDescent="0.2"/>
    <row r="59" spans="1:16" ht="18.75" customHeight="1" x14ac:dyDescent="0.2"/>
    <row r="60" spans="1:16" ht="18.75" customHeight="1" x14ac:dyDescent="0.2"/>
    <row r="61" spans="1:16" ht="18.75" customHeight="1" x14ac:dyDescent="0.2"/>
    <row r="62" spans="1:16" ht="18.75" customHeight="1" x14ac:dyDescent="0.2"/>
    <row r="63" spans="1:16" ht="18.75" customHeight="1" x14ac:dyDescent="0.2"/>
    <row r="64" spans="1:1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9">
    <mergeCell ref="J6:P6"/>
    <mergeCell ref="A32:I32"/>
    <mergeCell ref="C33:I33"/>
    <mergeCell ref="J33:P33"/>
    <mergeCell ref="A1:I1"/>
    <mergeCell ref="A2:I2"/>
    <mergeCell ref="A3:I3"/>
    <mergeCell ref="A5:I5"/>
    <mergeCell ref="C6:I6"/>
  </mergeCells>
  <printOptions horizontalCentered="1"/>
  <pageMargins left="0.7" right="0.7" top="0.75" bottom="0.75" header="0.3" footer="0.3"/>
  <pageSetup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09" t="s">
        <v>0</v>
      </c>
      <c r="B1" s="110"/>
      <c r="C1" s="110"/>
      <c r="D1" s="110"/>
      <c r="E1" s="110"/>
      <c r="F1" s="110"/>
      <c r="G1" s="110"/>
      <c r="H1" s="110"/>
      <c r="I1" s="110"/>
      <c r="J1" s="110"/>
      <c r="K1" s="110"/>
      <c r="L1" s="110"/>
      <c r="M1" s="110"/>
      <c r="N1" s="110"/>
      <c r="O1" s="85"/>
      <c r="P1" s="85"/>
      <c r="Q1" s="85"/>
      <c r="R1" s="85"/>
      <c r="S1" s="85"/>
      <c r="T1" s="85"/>
      <c r="U1" s="85"/>
      <c r="V1" s="85"/>
      <c r="W1" s="85"/>
      <c r="X1" s="85"/>
      <c r="Y1" s="85"/>
      <c r="Z1" s="85"/>
    </row>
    <row r="2" spans="1:26" ht="18.75" customHeight="1" x14ac:dyDescent="0.2">
      <c r="A2" s="111" t="s">
        <v>271</v>
      </c>
      <c r="B2" s="110"/>
      <c r="C2" s="110"/>
      <c r="D2" s="110"/>
      <c r="E2" s="110"/>
      <c r="F2" s="110"/>
      <c r="G2" s="110"/>
      <c r="H2" s="110"/>
      <c r="I2" s="110"/>
      <c r="J2" s="110"/>
      <c r="K2" s="110"/>
      <c r="L2" s="110"/>
      <c r="M2" s="110"/>
      <c r="N2" s="110"/>
    </row>
    <row r="3" spans="1:26" ht="18.75" customHeight="1" x14ac:dyDescent="0.2">
      <c r="A3" s="112" t="s">
        <v>2</v>
      </c>
      <c r="B3" s="110"/>
      <c r="C3" s="110"/>
      <c r="D3" s="110"/>
      <c r="E3" s="110"/>
      <c r="F3" s="110"/>
      <c r="G3" s="110"/>
      <c r="H3" s="110"/>
      <c r="I3" s="110"/>
      <c r="J3" s="110"/>
      <c r="K3" s="110"/>
      <c r="L3" s="110"/>
      <c r="M3" s="110"/>
      <c r="N3" s="110"/>
    </row>
    <row r="4" spans="1:26" ht="18.75" customHeight="1" x14ac:dyDescent="0.2"/>
    <row r="5" spans="1:26" ht="18.75" customHeight="1" x14ac:dyDescent="0.2">
      <c r="A5" s="4" t="s">
        <v>90</v>
      </c>
      <c r="B5" s="80"/>
      <c r="C5" s="80"/>
      <c r="D5" s="80"/>
      <c r="E5" s="80"/>
      <c r="F5" s="80"/>
      <c r="G5" s="80"/>
      <c r="H5" s="80"/>
      <c r="I5" s="80"/>
      <c r="J5" s="2" t="s">
        <v>272</v>
      </c>
      <c r="K5" s="80"/>
      <c r="L5" s="2" t="s">
        <v>272</v>
      </c>
      <c r="M5" s="80"/>
      <c r="N5" s="80"/>
      <c r="O5" s="85"/>
      <c r="P5" s="85"/>
      <c r="Q5" s="85"/>
      <c r="R5" s="85"/>
      <c r="S5" s="85"/>
      <c r="T5" s="85"/>
      <c r="U5" s="85"/>
      <c r="V5" s="85"/>
      <c r="W5" s="85"/>
      <c r="X5" s="85"/>
      <c r="Y5" s="85"/>
      <c r="Z5" s="85"/>
    </row>
    <row r="6" spans="1:26" ht="18.75" customHeight="1" x14ac:dyDescent="0.2">
      <c r="A6" s="85"/>
      <c r="B6" s="2" t="s">
        <v>273</v>
      </c>
      <c r="C6" s="80"/>
      <c r="D6" s="2" t="s">
        <v>274</v>
      </c>
      <c r="E6" s="80"/>
      <c r="F6" s="2" t="s">
        <v>275</v>
      </c>
      <c r="G6" s="80"/>
      <c r="H6" s="2" t="s">
        <v>276</v>
      </c>
      <c r="I6" s="80"/>
      <c r="J6" s="2" t="s">
        <v>274</v>
      </c>
      <c r="K6" s="80"/>
      <c r="L6" s="2" t="s">
        <v>275</v>
      </c>
      <c r="M6" s="80"/>
      <c r="N6" s="2" t="s">
        <v>277</v>
      </c>
      <c r="O6" s="85"/>
      <c r="P6" s="85"/>
      <c r="Q6" s="85"/>
      <c r="R6" s="85"/>
      <c r="S6" s="85"/>
      <c r="T6" s="85"/>
      <c r="U6" s="85"/>
      <c r="V6" s="85"/>
      <c r="W6" s="85"/>
      <c r="X6" s="85"/>
      <c r="Y6" s="85"/>
      <c r="Z6" s="85"/>
    </row>
    <row r="7" spans="1:26" ht="18.75" customHeight="1" x14ac:dyDescent="0.2">
      <c r="A7" s="41" t="s">
        <v>278</v>
      </c>
      <c r="B7" s="70" t="s">
        <v>279</v>
      </c>
      <c r="C7" s="80"/>
      <c r="D7" s="70" t="s">
        <v>272</v>
      </c>
      <c r="E7" s="80"/>
      <c r="F7" s="70" t="s">
        <v>272</v>
      </c>
      <c r="G7" s="80"/>
      <c r="H7" s="70" t="s">
        <v>277</v>
      </c>
      <c r="I7" s="80"/>
      <c r="J7" s="70" t="s">
        <v>280</v>
      </c>
      <c r="K7" s="80"/>
      <c r="L7" s="70" t="s">
        <v>280</v>
      </c>
      <c r="M7" s="80"/>
      <c r="N7" s="70" t="s">
        <v>280</v>
      </c>
      <c r="O7" s="85"/>
      <c r="P7" s="85"/>
      <c r="Q7" s="85"/>
      <c r="R7" s="85"/>
      <c r="S7" s="85"/>
      <c r="T7" s="85"/>
      <c r="U7" s="85"/>
      <c r="V7" s="85"/>
      <c r="W7" s="85"/>
      <c r="X7" s="85"/>
      <c r="Y7" s="85"/>
      <c r="Z7" s="85"/>
    </row>
    <row r="8" spans="1:26" ht="18.75" customHeight="1" x14ac:dyDescent="0.2"/>
    <row r="9" spans="1:26" ht="18.75" customHeight="1" x14ac:dyDescent="0.2">
      <c r="A9" s="61" t="s">
        <v>281</v>
      </c>
    </row>
    <row r="10" spans="1:26" ht="18.75" customHeight="1" x14ac:dyDescent="0.2">
      <c r="A10" s="13" t="s">
        <v>252</v>
      </c>
      <c r="B10" s="11">
        <v>82.3</v>
      </c>
      <c r="D10" s="11">
        <v>1.3</v>
      </c>
      <c r="F10" s="11">
        <v>56</v>
      </c>
      <c r="H10" s="11">
        <v>57.3</v>
      </c>
      <c r="J10" s="86">
        <v>1.6E-2</v>
      </c>
      <c r="L10" s="87">
        <v>0.68</v>
      </c>
      <c r="N10" s="86">
        <v>0.69599999999999995</v>
      </c>
    </row>
    <row r="11" spans="1:26" ht="18.75" customHeight="1" x14ac:dyDescent="0.2">
      <c r="A11" s="13" t="s">
        <v>253</v>
      </c>
      <c r="B11" s="11">
        <v>55</v>
      </c>
      <c r="D11" s="11">
        <v>10.6</v>
      </c>
      <c r="F11" s="11">
        <v>18.100000000000001</v>
      </c>
      <c r="H11" s="11">
        <v>28.7</v>
      </c>
      <c r="J11" s="86">
        <v>0.193</v>
      </c>
      <c r="L11" s="86">
        <v>0.32800000000000001</v>
      </c>
      <c r="N11" s="86">
        <v>0.52100000000000002</v>
      </c>
    </row>
    <row r="12" spans="1:26" ht="18.75" customHeight="1" x14ac:dyDescent="0.2">
      <c r="A12" s="13" t="s">
        <v>254</v>
      </c>
      <c r="B12" s="12">
        <v>8.3000000000000007</v>
      </c>
      <c r="D12" s="12">
        <v>0.4</v>
      </c>
      <c r="F12" s="12">
        <v>3.1</v>
      </c>
      <c r="H12" s="12">
        <v>3.5</v>
      </c>
      <c r="J12" s="86">
        <v>4.5999999999999999E-2</v>
      </c>
      <c r="L12" s="86">
        <v>0.377</v>
      </c>
      <c r="N12" s="86">
        <v>0.42299999999999999</v>
      </c>
    </row>
    <row r="13" spans="1:26" ht="18.75" customHeight="1" x14ac:dyDescent="0.2">
      <c r="A13" s="20" t="s">
        <v>255</v>
      </c>
      <c r="B13" s="16">
        <f>SUM(B10:B12)</f>
        <v>145.60000000000002</v>
      </c>
      <c r="C13" s="51"/>
      <c r="D13" s="16">
        <f>SUM(D10:D12)</f>
        <v>12.3</v>
      </c>
      <c r="E13" s="51"/>
      <c r="F13" s="16">
        <f>SUM(F10:F12)</f>
        <v>77.199999999999989</v>
      </c>
      <c r="G13" s="51"/>
      <c r="H13" s="16">
        <f>SUM(H10:H12)</f>
        <v>89.5</v>
      </c>
      <c r="J13" s="86">
        <v>8.5000000000000006E-2</v>
      </c>
      <c r="L13" s="87">
        <v>0.53</v>
      </c>
      <c r="N13" s="86">
        <v>0.61499999999999999</v>
      </c>
    </row>
    <row r="14" spans="1:26" ht="18.75" customHeight="1" x14ac:dyDescent="0.2"/>
    <row r="15" spans="1:26" ht="18.75" customHeight="1" x14ac:dyDescent="0.2">
      <c r="A15" s="61" t="s">
        <v>282</v>
      </c>
    </row>
    <row r="16" spans="1:26" ht="18.75" customHeight="1" x14ac:dyDescent="0.2">
      <c r="A16" s="13" t="s">
        <v>257</v>
      </c>
      <c r="B16" s="11">
        <v>25.3</v>
      </c>
      <c r="D16" s="11">
        <v>0.1</v>
      </c>
      <c r="F16" s="11">
        <v>17</v>
      </c>
      <c r="H16" s="11">
        <v>17.100000000000001</v>
      </c>
      <c r="J16" s="86">
        <v>6.0000000000000001E-3</v>
      </c>
      <c r="L16" s="86">
        <v>0.67200000000000004</v>
      </c>
      <c r="N16" s="86">
        <v>0.67800000000000005</v>
      </c>
    </row>
    <row r="17" spans="1:14" ht="18.75" customHeight="1" x14ac:dyDescent="0.2">
      <c r="A17" s="13" t="s">
        <v>258</v>
      </c>
      <c r="B17" s="11">
        <v>30.1</v>
      </c>
      <c r="D17" s="11">
        <v>1.2</v>
      </c>
      <c r="F17" s="11">
        <v>18.7</v>
      </c>
      <c r="H17" s="11">
        <v>19.899999999999999</v>
      </c>
      <c r="J17" s="86">
        <v>4.1000000000000002E-2</v>
      </c>
      <c r="L17" s="86">
        <v>0.61899999999999999</v>
      </c>
      <c r="N17" s="87">
        <v>0.66</v>
      </c>
    </row>
    <row r="18" spans="1:14" ht="18.75" customHeight="1" x14ac:dyDescent="0.2">
      <c r="A18" s="13" t="s">
        <v>259</v>
      </c>
      <c r="B18" s="11">
        <v>18.7</v>
      </c>
      <c r="D18" s="11">
        <v>0.9</v>
      </c>
      <c r="F18" s="11">
        <v>12.3</v>
      </c>
      <c r="H18" s="11">
        <v>13.2</v>
      </c>
      <c r="J18" s="86">
        <v>4.5999999999999999E-2</v>
      </c>
      <c r="L18" s="86">
        <v>0.65800000000000003</v>
      </c>
      <c r="N18" s="86">
        <v>0.70399999999999996</v>
      </c>
    </row>
    <row r="19" spans="1:14" ht="18.75" customHeight="1" x14ac:dyDescent="0.2">
      <c r="A19" s="13" t="s">
        <v>260</v>
      </c>
      <c r="B19" s="11">
        <v>18.100000000000001</v>
      </c>
      <c r="D19" s="103">
        <v>0</v>
      </c>
      <c r="F19" s="11">
        <v>10.7</v>
      </c>
      <c r="H19" s="11">
        <v>10.7</v>
      </c>
      <c r="J19" s="87">
        <v>0</v>
      </c>
      <c r="L19" s="86">
        <v>0.59299999999999997</v>
      </c>
      <c r="N19" s="86">
        <v>0.59299999999999997</v>
      </c>
    </row>
    <row r="20" spans="1:14" ht="18.75" customHeight="1" x14ac:dyDescent="0.2">
      <c r="A20" s="13" t="s">
        <v>261</v>
      </c>
      <c r="B20" s="11">
        <v>23</v>
      </c>
      <c r="D20" s="103">
        <v>0</v>
      </c>
      <c r="F20" s="11">
        <v>14.5</v>
      </c>
      <c r="H20" s="11">
        <v>14.5</v>
      </c>
      <c r="J20" s="87">
        <v>0</v>
      </c>
      <c r="L20" s="86">
        <v>0.629</v>
      </c>
      <c r="N20" s="86">
        <v>0.629</v>
      </c>
    </row>
    <row r="21" spans="1:14" ht="18.75" customHeight="1" x14ac:dyDescent="0.2">
      <c r="A21" s="13" t="s">
        <v>262</v>
      </c>
      <c r="B21" s="12">
        <v>4.0999999999999996</v>
      </c>
      <c r="D21" s="100">
        <v>0</v>
      </c>
      <c r="F21" s="12">
        <v>1.3</v>
      </c>
      <c r="H21" s="12">
        <v>1.3</v>
      </c>
      <c r="J21" s="86">
        <v>-2E-3</v>
      </c>
      <c r="L21" s="86">
        <v>0.309</v>
      </c>
      <c r="N21" s="86">
        <v>0.307</v>
      </c>
    </row>
    <row r="22" spans="1:14" ht="18.75" customHeight="1" x14ac:dyDescent="0.2">
      <c r="A22" s="20" t="s">
        <v>263</v>
      </c>
      <c r="B22" s="16">
        <f>SUM(B16:B21)</f>
        <v>119.30000000000001</v>
      </c>
      <c r="C22" s="51"/>
      <c r="D22" s="16">
        <f>SUM(D16:D21)</f>
        <v>2.2000000000000002</v>
      </c>
      <c r="E22" s="51"/>
      <c r="F22" s="16">
        <f>SUM(F16:F21)</f>
        <v>74.5</v>
      </c>
      <c r="G22" s="51"/>
      <c r="H22" s="16">
        <f>SUM(H16:H21)</f>
        <v>76.7</v>
      </c>
      <c r="J22" s="86">
        <v>1.9E-2</v>
      </c>
      <c r="L22" s="86">
        <v>0.623</v>
      </c>
      <c r="N22" s="86">
        <v>0.64200000000000002</v>
      </c>
    </row>
    <row r="23" spans="1:14" ht="18.75" customHeight="1" x14ac:dyDescent="0.2"/>
    <row r="24" spans="1:14" ht="18.75" customHeight="1" x14ac:dyDescent="0.2">
      <c r="A24" s="61" t="s">
        <v>264</v>
      </c>
    </row>
    <row r="25" spans="1:14" ht="18.75" customHeight="1" x14ac:dyDescent="0.2">
      <c r="A25" s="13" t="s">
        <v>265</v>
      </c>
      <c r="B25" s="11">
        <v>9.8000000000000007</v>
      </c>
      <c r="D25" s="11">
        <v>0.4</v>
      </c>
      <c r="F25" s="11">
        <v>3</v>
      </c>
      <c r="H25" s="11">
        <v>3.4</v>
      </c>
      <c r="J25" s="86">
        <v>4.3999999999999997E-2</v>
      </c>
      <c r="L25" s="86">
        <v>0.30499999999999999</v>
      </c>
      <c r="N25" s="86">
        <v>0.34899999999999998</v>
      </c>
    </row>
    <row r="26" spans="1:14" ht="18.75" customHeight="1" x14ac:dyDescent="0.2">
      <c r="A26" s="13" t="s">
        <v>266</v>
      </c>
      <c r="B26" s="11">
        <v>20.2</v>
      </c>
      <c r="D26" s="103">
        <v>0</v>
      </c>
      <c r="F26" s="11">
        <v>12.5</v>
      </c>
      <c r="H26" s="11">
        <v>12.5</v>
      </c>
      <c r="J26" s="87">
        <v>0</v>
      </c>
      <c r="L26" s="86">
        <v>0.622</v>
      </c>
      <c r="N26" s="86">
        <v>0.622</v>
      </c>
    </row>
    <row r="27" spans="1:14" ht="18.75" customHeight="1" x14ac:dyDescent="0.2">
      <c r="A27" s="13" t="s">
        <v>267</v>
      </c>
      <c r="B27" s="12">
        <v>25</v>
      </c>
      <c r="D27" s="12">
        <v>0.1</v>
      </c>
      <c r="F27" s="12">
        <v>22.3</v>
      </c>
      <c r="H27" s="12">
        <v>22.4</v>
      </c>
      <c r="J27" s="86">
        <v>2E-3</v>
      </c>
      <c r="L27" s="86">
        <v>0.89600000000000002</v>
      </c>
      <c r="N27" s="86">
        <v>0.89800000000000002</v>
      </c>
    </row>
    <row r="28" spans="1:14" ht="18.75" customHeight="1" x14ac:dyDescent="0.2">
      <c r="A28" s="20" t="s">
        <v>268</v>
      </c>
      <c r="B28" s="11">
        <f>SUM(B25:B27)</f>
        <v>55</v>
      </c>
      <c r="C28" s="51"/>
      <c r="D28" s="16">
        <f>SUM(D25:D27)</f>
        <v>0.5</v>
      </c>
      <c r="E28" s="51"/>
      <c r="F28" s="16">
        <f>SUM(F25:F27)</f>
        <v>37.799999999999997</v>
      </c>
      <c r="G28" s="51"/>
      <c r="H28" s="16">
        <f>SUM(H25:H27)</f>
        <v>38.299999999999997</v>
      </c>
      <c r="J28" s="86">
        <v>8.9999999999999993E-3</v>
      </c>
      <c r="L28" s="86">
        <v>0.68899999999999995</v>
      </c>
      <c r="N28" s="86">
        <v>0.69799999999999995</v>
      </c>
    </row>
    <row r="29" spans="1:14" ht="18.75" customHeight="1" x14ac:dyDescent="0.2">
      <c r="B29" s="88"/>
      <c r="D29" s="88"/>
      <c r="F29" s="88"/>
      <c r="H29" s="88"/>
    </row>
    <row r="30" spans="1:14" ht="18.75" customHeight="1" x14ac:dyDescent="0.2">
      <c r="A30" s="6" t="s">
        <v>283</v>
      </c>
      <c r="B30" s="16">
        <f>+B13+B22+B28</f>
        <v>319.90000000000003</v>
      </c>
      <c r="C30" s="51"/>
      <c r="D30" s="11">
        <f>+D13+D22+D28</f>
        <v>15</v>
      </c>
      <c r="E30" s="51"/>
      <c r="F30" s="16">
        <f>+F13+F22+F28</f>
        <v>189.5</v>
      </c>
      <c r="G30" s="51"/>
      <c r="H30" s="16">
        <f>+H13+H22+H28</f>
        <v>204.5</v>
      </c>
      <c r="J30" s="86">
        <v>4.7E-2</v>
      </c>
      <c r="L30" s="86">
        <v>0.59199999999999997</v>
      </c>
      <c r="N30" s="86">
        <v>0.63900000000000001</v>
      </c>
    </row>
    <row r="31" spans="1:14" ht="9.9499999999999993" customHeight="1" x14ac:dyDescent="0.2"/>
    <row r="32" spans="1:14" ht="18.75" customHeight="1" x14ac:dyDescent="0.2">
      <c r="A32" s="6" t="s">
        <v>284</v>
      </c>
      <c r="B32" s="103">
        <v>0</v>
      </c>
      <c r="D32" s="103">
        <v>0</v>
      </c>
      <c r="F32" s="103">
        <v>0</v>
      </c>
      <c r="H32" s="11">
        <v>20.9</v>
      </c>
      <c r="N32" s="26">
        <v>6.6000000000000003E-2</v>
      </c>
    </row>
    <row r="33" spans="1:14" ht="9.9499999999999993" customHeight="1" x14ac:dyDescent="0.2"/>
    <row r="34" spans="1:14" ht="18.75" customHeight="1" x14ac:dyDescent="0.2">
      <c r="A34" s="6" t="s">
        <v>285</v>
      </c>
      <c r="B34" s="55">
        <f>+B30+B32</f>
        <v>319.90000000000003</v>
      </c>
      <c r="C34" s="51"/>
      <c r="D34" s="73">
        <f>+D30+D32</f>
        <v>15</v>
      </c>
      <c r="E34" s="51"/>
      <c r="F34" s="55">
        <f>+F30+F32</f>
        <v>189.5</v>
      </c>
      <c r="G34" s="51"/>
      <c r="H34" s="55">
        <f>+H30+H32</f>
        <v>225.4</v>
      </c>
      <c r="N34" s="26">
        <v>0.70499999999999996</v>
      </c>
    </row>
    <row r="35" spans="1:14" ht="18.75" customHeight="1" x14ac:dyDescent="0.2"/>
    <row r="36" spans="1:14" ht="18.75" hidden="1" customHeight="1" x14ac:dyDescent="0.2">
      <c r="A36" s="4" t="s">
        <v>286</v>
      </c>
      <c r="B36" s="80"/>
      <c r="C36" s="80"/>
      <c r="D36" s="80"/>
      <c r="E36" s="80"/>
      <c r="F36" s="80"/>
      <c r="G36" s="80"/>
      <c r="H36" s="80"/>
      <c r="I36" s="80"/>
      <c r="J36" s="2" t="s">
        <v>272</v>
      </c>
      <c r="K36" s="80"/>
      <c r="L36" s="2" t="s">
        <v>272</v>
      </c>
      <c r="M36" s="80"/>
      <c r="N36" s="80"/>
    </row>
    <row r="37" spans="1:14" ht="18.75" hidden="1" customHeight="1" x14ac:dyDescent="0.2">
      <c r="A37" s="85"/>
      <c r="B37" s="2" t="s">
        <v>273</v>
      </c>
      <c r="C37" s="80"/>
      <c r="D37" s="2" t="s">
        <v>274</v>
      </c>
      <c r="E37" s="80"/>
      <c r="F37" s="2" t="s">
        <v>275</v>
      </c>
      <c r="G37" s="80"/>
      <c r="H37" s="2" t="s">
        <v>276</v>
      </c>
      <c r="I37" s="80"/>
      <c r="J37" s="2" t="s">
        <v>274</v>
      </c>
      <c r="K37" s="80"/>
      <c r="L37" s="2" t="s">
        <v>275</v>
      </c>
      <c r="M37" s="80"/>
      <c r="N37" s="2" t="s">
        <v>277</v>
      </c>
    </row>
    <row r="38" spans="1:14" ht="18.75" hidden="1" customHeight="1" x14ac:dyDescent="0.2">
      <c r="A38" s="41" t="s">
        <v>287</v>
      </c>
      <c r="B38" s="70" t="s">
        <v>279</v>
      </c>
      <c r="C38" s="80"/>
      <c r="D38" s="70" t="s">
        <v>272</v>
      </c>
      <c r="E38" s="80"/>
      <c r="F38" s="70" t="s">
        <v>272</v>
      </c>
      <c r="G38" s="80"/>
      <c r="H38" s="70" t="s">
        <v>277</v>
      </c>
      <c r="I38" s="80"/>
      <c r="J38" s="70" t="s">
        <v>280</v>
      </c>
      <c r="K38" s="80"/>
      <c r="L38" s="70" t="s">
        <v>280</v>
      </c>
      <c r="M38" s="80"/>
      <c r="N38" s="70" t="s">
        <v>280</v>
      </c>
    </row>
    <row r="39" spans="1:14" ht="18.75" hidden="1" customHeight="1" x14ac:dyDescent="0.2"/>
    <row r="40" spans="1:14" ht="18.75" hidden="1" customHeight="1" x14ac:dyDescent="0.2">
      <c r="A40" s="61" t="s">
        <v>281</v>
      </c>
    </row>
    <row r="41" spans="1:14" ht="18.75" hidden="1" customHeight="1" x14ac:dyDescent="0.2">
      <c r="A41" s="13" t="s">
        <v>252</v>
      </c>
      <c r="B41" s="39">
        <v>82.3</v>
      </c>
      <c r="D41" s="39">
        <v>1.3</v>
      </c>
      <c r="F41" s="39">
        <v>56</v>
      </c>
      <c r="H41" s="39">
        <v>57.3</v>
      </c>
      <c r="J41" s="86">
        <v>1.6E-2</v>
      </c>
      <c r="L41" s="87">
        <v>0.68</v>
      </c>
      <c r="N41" s="86">
        <v>0.69599999999999995</v>
      </c>
    </row>
    <row r="42" spans="1:14" ht="18.75" hidden="1" customHeight="1" x14ac:dyDescent="0.2">
      <c r="A42" s="13" t="s">
        <v>253</v>
      </c>
      <c r="B42" s="11">
        <v>55</v>
      </c>
      <c r="D42" s="11">
        <v>10.6</v>
      </c>
      <c r="F42" s="11">
        <v>18.100000000000001</v>
      </c>
      <c r="H42" s="11">
        <v>28.7</v>
      </c>
      <c r="J42" s="86">
        <v>0.193</v>
      </c>
      <c r="L42" s="86">
        <v>0.32800000000000001</v>
      </c>
      <c r="N42" s="86">
        <v>0.52100000000000002</v>
      </c>
    </row>
    <row r="43" spans="1:14" ht="18.75" hidden="1" customHeight="1" x14ac:dyDescent="0.2">
      <c r="A43" s="13" t="s">
        <v>254</v>
      </c>
      <c r="B43" s="12">
        <v>8.3000000000000007</v>
      </c>
      <c r="D43" s="12">
        <v>0.4</v>
      </c>
      <c r="F43" s="12">
        <v>3.1</v>
      </c>
      <c r="H43" s="12">
        <v>3.5</v>
      </c>
      <c r="J43" s="86">
        <v>4.5999999999999999E-2</v>
      </c>
      <c r="L43" s="86">
        <v>0.377</v>
      </c>
      <c r="N43" s="86">
        <v>0.42299999999999999</v>
      </c>
    </row>
    <row r="44" spans="1:14" ht="18.75" hidden="1" customHeight="1" x14ac:dyDescent="0.2">
      <c r="A44" s="20" t="s">
        <v>255</v>
      </c>
      <c r="B44" s="16">
        <f>SUM(B41:B43)</f>
        <v>145.60000000000002</v>
      </c>
      <c r="C44" s="43"/>
      <c r="D44" s="11">
        <v>12.3</v>
      </c>
      <c r="E44" s="51"/>
      <c r="F44" s="11">
        <v>77.2</v>
      </c>
      <c r="G44" s="51"/>
      <c r="H44" s="11">
        <v>89.5</v>
      </c>
      <c r="J44" s="87">
        <v>0</v>
      </c>
      <c r="L44" s="86">
        <v>0.61499999999999999</v>
      </c>
      <c r="N44" s="86">
        <v>0.61499999999999999</v>
      </c>
    </row>
    <row r="45" spans="1:14" ht="18.75" hidden="1" customHeight="1" x14ac:dyDescent="0.2"/>
    <row r="46" spans="1:14" ht="18.75" hidden="1" customHeight="1" x14ac:dyDescent="0.2">
      <c r="A46" s="61" t="s">
        <v>282</v>
      </c>
    </row>
    <row r="47" spans="1:14" ht="18.75" hidden="1" customHeight="1" x14ac:dyDescent="0.2">
      <c r="A47" s="13" t="s">
        <v>257</v>
      </c>
      <c r="B47" s="11">
        <v>25.3</v>
      </c>
      <c r="D47" s="11">
        <v>0.1</v>
      </c>
      <c r="F47" s="11">
        <v>17</v>
      </c>
      <c r="H47" s="11">
        <v>17.100000000000001</v>
      </c>
      <c r="J47" s="86">
        <v>6.0000000000000001E-3</v>
      </c>
      <c r="L47" s="86">
        <v>0.67200000000000004</v>
      </c>
      <c r="N47" s="86">
        <v>0.67800000000000005</v>
      </c>
    </row>
    <row r="48" spans="1:14" ht="18.75" hidden="1" customHeight="1" x14ac:dyDescent="0.2">
      <c r="A48" s="13" t="s">
        <v>258</v>
      </c>
      <c r="B48" s="11">
        <v>30.1</v>
      </c>
      <c r="D48" s="11">
        <v>1.2</v>
      </c>
      <c r="F48" s="11">
        <v>18.7</v>
      </c>
      <c r="H48" s="11">
        <v>19.899999999999999</v>
      </c>
      <c r="J48" s="86">
        <v>4.1000000000000002E-2</v>
      </c>
      <c r="L48" s="86">
        <v>0.61899999999999999</v>
      </c>
      <c r="N48" s="87">
        <v>0.66</v>
      </c>
    </row>
    <row r="49" spans="1:14" ht="18.75" hidden="1" customHeight="1" x14ac:dyDescent="0.2">
      <c r="A49" s="13" t="s">
        <v>259</v>
      </c>
      <c r="B49" s="11">
        <v>18.7</v>
      </c>
      <c r="D49" s="11">
        <v>0.9</v>
      </c>
      <c r="F49" s="11">
        <v>12.2</v>
      </c>
      <c r="H49" s="11">
        <v>13.1</v>
      </c>
      <c r="J49" s="86">
        <v>4.5999999999999999E-2</v>
      </c>
      <c r="L49" s="86">
        <v>0.65800000000000003</v>
      </c>
      <c r="N49" s="86">
        <v>0.70399999999999996</v>
      </c>
    </row>
    <row r="50" spans="1:14" ht="18.75" hidden="1" customHeight="1" x14ac:dyDescent="0.2">
      <c r="A50" s="13" t="s">
        <v>260</v>
      </c>
      <c r="B50" s="11">
        <v>18.100000000000001</v>
      </c>
      <c r="D50" s="11">
        <v>0</v>
      </c>
      <c r="F50" s="11">
        <v>10.7</v>
      </c>
      <c r="H50" s="11">
        <v>10.7</v>
      </c>
      <c r="J50" s="87">
        <v>0</v>
      </c>
      <c r="L50" s="86">
        <v>0.59299999999999997</v>
      </c>
      <c r="N50" s="86">
        <v>0.59299999999999997</v>
      </c>
    </row>
    <row r="51" spans="1:14" ht="18.75" hidden="1" customHeight="1" x14ac:dyDescent="0.2">
      <c r="A51" s="13" t="s">
        <v>261</v>
      </c>
      <c r="B51" s="82">
        <v>65904637</v>
      </c>
      <c r="D51" s="82">
        <v>0</v>
      </c>
      <c r="F51" s="82">
        <v>39673978</v>
      </c>
      <c r="H51" s="82">
        <v>39673978</v>
      </c>
      <c r="J51" s="87">
        <v>0</v>
      </c>
      <c r="L51" s="86">
        <v>0.60199999999999998</v>
      </c>
      <c r="N51" s="86">
        <v>0.60199999999999998</v>
      </c>
    </row>
    <row r="52" spans="1:14" ht="18.75" hidden="1" customHeight="1" x14ac:dyDescent="0.2">
      <c r="A52" s="13" t="s">
        <v>262</v>
      </c>
      <c r="B52" s="12">
        <v>4.2</v>
      </c>
      <c r="D52" s="12">
        <v>0</v>
      </c>
      <c r="F52" s="12">
        <v>1.3</v>
      </c>
      <c r="H52" s="12">
        <v>1.3</v>
      </c>
      <c r="J52" s="86">
        <v>-2E-3</v>
      </c>
      <c r="L52" s="86">
        <v>0.309</v>
      </c>
      <c r="N52" s="86">
        <v>0.307</v>
      </c>
    </row>
    <row r="53" spans="1:14" ht="18.75" hidden="1" customHeight="1" x14ac:dyDescent="0.2">
      <c r="A53" s="20" t="s">
        <v>263</v>
      </c>
      <c r="B53" s="16">
        <f>SUM(B47:B52)</f>
        <v>65904733.400000006</v>
      </c>
      <c r="C53" s="43"/>
      <c r="D53" s="11">
        <v>2.2000000000000002</v>
      </c>
      <c r="E53" s="51"/>
      <c r="F53" s="11">
        <v>74.400000000000006</v>
      </c>
      <c r="G53" s="51"/>
      <c r="H53" s="11">
        <v>76.599999999999994</v>
      </c>
      <c r="J53" s="86">
        <v>1.9E-2</v>
      </c>
      <c r="L53" s="86">
        <v>0.623</v>
      </c>
      <c r="N53" s="86">
        <v>0.64200000000000002</v>
      </c>
    </row>
    <row r="54" spans="1:14" ht="18.75" hidden="1" customHeight="1" x14ac:dyDescent="0.2"/>
    <row r="55" spans="1:14" ht="18.75" hidden="1" customHeight="1" x14ac:dyDescent="0.2">
      <c r="A55" s="61" t="s">
        <v>264</v>
      </c>
    </row>
    <row r="56" spans="1:14" ht="18.75" hidden="1" customHeight="1" x14ac:dyDescent="0.2">
      <c r="A56" s="13" t="s">
        <v>265</v>
      </c>
      <c r="B56" s="11">
        <v>9.8000000000000007</v>
      </c>
      <c r="D56" s="11">
        <v>0.4</v>
      </c>
      <c r="F56" s="11">
        <v>3</v>
      </c>
      <c r="H56" s="11">
        <v>3.4</v>
      </c>
      <c r="J56" s="86">
        <v>4.3999999999999997E-2</v>
      </c>
      <c r="L56" s="86">
        <v>0.30499999999999999</v>
      </c>
      <c r="N56" s="86">
        <v>0.34899999999999998</v>
      </c>
    </row>
    <row r="57" spans="1:14" ht="18.75" hidden="1" customHeight="1" x14ac:dyDescent="0.2">
      <c r="A57" s="13" t="s">
        <v>266</v>
      </c>
      <c r="B57" s="11">
        <v>20.2</v>
      </c>
      <c r="D57" s="11">
        <v>0</v>
      </c>
      <c r="F57" s="11">
        <v>12.5</v>
      </c>
      <c r="H57" s="11">
        <v>12.5</v>
      </c>
      <c r="J57" s="87">
        <v>0</v>
      </c>
      <c r="L57" s="86">
        <v>0.622</v>
      </c>
      <c r="N57" s="86">
        <v>0.622</v>
      </c>
    </row>
    <row r="58" spans="1:14" ht="18.75" hidden="1" customHeight="1" x14ac:dyDescent="0.2">
      <c r="A58" s="13" t="s">
        <v>267</v>
      </c>
      <c r="B58" s="12">
        <v>25</v>
      </c>
      <c r="D58" s="12">
        <v>0.1</v>
      </c>
      <c r="F58" s="12">
        <v>22.4</v>
      </c>
      <c r="H58" s="12">
        <v>22.4</v>
      </c>
      <c r="J58" s="86">
        <v>2E-3</v>
      </c>
      <c r="L58" s="86">
        <v>0.89600000000000002</v>
      </c>
      <c r="N58" s="86">
        <v>0.89800000000000002</v>
      </c>
    </row>
    <row r="59" spans="1:14" ht="18.75" hidden="1" customHeight="1" x14ac:dyDescent="0.2">
      <c r="A59" s="20" t="s">
        <v>268</v>
      </c>
      <c r="B59" s="11">
        <f>SUM(B56:B58)</f>
        <v>55</v>
      </c>
      <c r="C59" s="43"/>
      <c r="D59" s="11">
        <v>0.5</v>
      </c>
      <c r="E59" s="51"/>
      <c r="F59" s="11">
        <v>37.9</v>
      </c>
      <c r="G59" s="51"/>
      <c r="H59" s="11">
        <v>38.4</v>
      </c>
      <c r="J59" s="86">
        <v>8.9999999999999993E-3</v>
      </c>
      <c r="L59" s="86">
        <v>0.68899999999999995</v>
      </c>
      <c r="N59" s="86">
        <v>0.69799999999999995</v>
      </c>
    </row>
    <row r="60" spans="1:14" ht="18.75" hidden="1" customHeight="1" x14ac:dyDescent="0.2">
      <c r="B60" s="89"/>
      <c r="D60" s="89"/>
      <c r="F60" s="89"/>
      <c r="H60" s="89"/>
    </row>
    <row r="61" spans="1:14" ht="18.75" hidden="1" customHeight="1" x14ac:dyDescent="0.2">
      <c r="A61" s="6" t="s">
        <v>283</v>
      </c>
      <c r="B61" s="11">
        <v>319.89999999999998</v>
      </c>
      <c r="C61" s="51"/>
      <c r="D61" s="11">
        <v>15</v>
      </c>
      <c r="E61" s="51"/>
      <c r="F61" s="11">
        <v>189.5</v>
      </c>
      <c r="G61" s="51"/>
      <c r="H61" s="11">
        <v>204.5</v>
      </c>
      <c r="J61" s="86">
        <v>4.7E-2</v>
      </c>
      <c r="L61" s="86">
        <v>0.59199999999999997</v>
      </c>
      <c r="N61" s="86">
        <v>0.63900000000000001</v>
      </c>
    </row>
    <row r="62" spans="1:14" ht="9.9499999999999993" hidden="1" customHeight="1" x14ac:dyDescent="0.2"/>
    <row r="63" spans="1:14" ht="18.75" hidden="1" customHeight="1" x14ac:dyDescent="0.2">
      <c r="A63" s="6" t="s">
        <v>284</v>
      </c>
      <c r="B63" s="82">
        <v>0</v>
      </c>
      <c r="C63" s="43"/>
      <c r="D63" s="82">
        <v>0</v>
      </c>
      <c r="F63" s="82">
        <v>0</v>
      </c>
      <c r="H63" s="11">
        <v>20.9</v>
      </c>
      <c r="N63" s="26">
        <v>6.6000000000000003E-2</v>
      </c>
    </row>
    <row r="64" spans="1:14" ht="9.9499999999999993" hidden="1" customHeight="1" x14ac:dyDescent="0.2"/>
    <row r="65" spans="1:14" ht="18.75" hidden="1" customHeight="1" x14ac:dyDescent="0.2">
      <c r="A65" s="6" t="s">
        <v>285</v>
      </c>
      <c r="B65" s="65">
        <f>+B61+B63</f>
        <v>319.89999999999998</v>
      </c>
      <c r="C65" s="43"/>
      <c r="D65" s="18">
        <f>+D61+D63</f>
        <v>15</v>
      </c>
      <c r="E65" s="43"/>
      <c r="F65" s="65">
        <f>+F61+F63</f>
        <v>189.5</v>
      </c>
      <c r="G65" s="43"/>
      <c r="H65" s="65">
        <f>+H61+H63</f>
        <v>225.4</v>
      </c>
      <c r="N65" s="26">
        <v>0.70499999999999996</v>
      </c>
    </row>
    <row r="66" spans="1:14" ht="18.75" customHeight="1" x14ac:dyDescent="0.2"/>
    <row r="67" spans="1:14" ht="18.75" customHeight="1" x14ac:dyDescent="0.2"/>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3">
    <mergeCell ref="A1:N1"/>
    <mergeCell ref="A2:N2"/>
    <mergeCell ref="A3:N3"/>
  </mergeCells>
  <printOptions horizontalCentered="1"/>
  <pageMargins left="0.7" right="0.7" top="0.75" bottom="0.75"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09" t="s">
        <v>0</v>
      </c>
      <c r="B1" s="110"/>
      <c r="C1" s="110"/>
      <c r="D1" s="110"/>
      <c r="E1" s="110"/>
      <c r="F1" s="110"/>
      <c r="G1" s="110"/>
      <c r="H1" s="110"/>
      <c r="I1" s="110"/>
      <c r="J1" s="110"/>
      <c r="K1" s="110"/>
      <c r="L1" s="110"/>
      <c r="M1" s="110"/>
      <c r="N1" s="110"/>
      <c r="O1" s="85"/>
      <c r="P1" s="85"/>
      <c r="Q1" s="85"/>
      <c r="R1" s="85"/>
      <c r="S1" s="85"/>
      <c r="T1" s="85"/>
      <c r="U1" s="85"/>
      <c r="V1" s="85"/>
      <c r="W1" s="85"/>
      <c r="X1" s="85"/>
      <c r="Y1" s="85"/>
      <c r="Z1" s="85"/>
    </row>
    <row r="2" spans="1:26" ht="18.75" customHeight="1" x14ac:dyDescent="0.2">
      <c r="A2" s="111" t="s">
        <v>288</v>
      </c>
      <c r="B2" s="110"/>
      <c r="C2" s="110"/>
      <c r="D2" s="110"/>
      <c r="E2" s="110"/>
      <c r="F2" s="110"/>
      <c r="G2" s="110"/>
      <c r="H2" s="110"/>
      <c r="I2" s="110"/>
      <c r="J2" s="110"/>
      <c r="K2" s="110"/>
      <c r="L2" s="110"/>
      <c r="M2" s="110"/>
      <c r="N2" s="110"/>
    </row>
    <row r="3" spans="1:26" ht="18.75" customHeight="1" x14ac:dyDescent="0.2">
      <c r="A3" s="112" t="s">
        <v>2</v>
      </c>
      <c r="B3" s="110"/>
      <c r="C3" s="110"/>
      <c r="D3" s="110"/>
      <c r="E3" s="110"/>
      <c r="F3" s="110"/>
      <c r="G3" s="110"/>
      <c r="H3" s="110"/>
      <c r="I3" s="110"/>
      <c r="J3" s="110"/>
      <c r="K3" s="110"/>
      <c r="L3" s="110"/>
      <c r="M3" s="110"/>
      <c r="N3" s="110"/>
    </row>
    <row r="4" spans="1:26" ht="18.75" customHeight="1" x14ac:dyDescent="0.2"/>
    <row r="5" spans="1:26" ht="18.75" customHeight="1" x14ac:dyDescent="0.2">
      <c r="A5" s="4" t="s">
        <v>90</v>
      </c>
      <c r="B5" s="80"/>
      <c r="C5" s="80"/>
      <c r="D5" s="80"/>
      <c r="E5" s="80"/>
      <c r="F5" s="80"/>
      <c r="G5" s="80"/>
      <c r="H5" s="80"/>
      <c r="I5" s="80"/>
      <c r="J5" s="2" t="s">
        <v>272</v>
      </c>
      <c r="K5" s="80"/>
      <c r="L5" s="2" t="s">
        <v>272</v>
      </c>
      <c r="M5" s="80"/>
      <c r="N5" s="80"/>
      <c r="O5" s="85"/>
      <c r="P5" s="85"/>
      <c r="Q5" s="85"/>
      <c r="R5" s="85"/>
      <c r="S5" s="85"/>
      <c r="T5" s="85"/>
      <c r="U5" s="85"/>
      <c r="V5" s="85"/>
      <c r="W5" s="85"/>
      <c r="X5" s="85"/>
      <c r="Y5" s="85"/>
      <c r="Z5" s="85"/>
    </row>
    <row r="6" spans="1:26" ht="18.75" customHeight="1" x14ac:dyDescent="0.2">
      <c r="A6" s="85"/>
      <c r="B6" s="2" t="s">
        <v>273</v>
      </c>
      <c r="C6" s="80"/>
      <c r="D6" s="2" t="s">
        <v>274</v>
      </c>
      <c r="E6" s="80"/>
      <c r="F6" s="2" t="s">
        <v>275</v>
      </c>
      <c r="G6" s="80"/>
      <c r="H6" s="2" t="s">
        <v>276</v>
      </c>
      <c r="I6" s="80"/>
      <c r="J6" s="2" t="s">
        <v>274</v>
      </c>
      <c r="K6" s="80"/>
      <c r="L6" s="2" t="s">
        <v>275</v>
      </c>
      <c r="M6" s="80"/>
      <c r="N6" s="2" t="s">
        <v>277</v>
      </c>
      <c r="O6" s="85"/>
      <c r="P6" s="85"/>
      <c r="Q6" s="85"/>
      <c r="R6" s="85"/>
      <c r="S6" s="85"/>
      <c r="T6" s="85"/>
      <c r="U6" s="85"/>
      <c r="V6" s="85"/>
      <c r="W6" s="85"/>
      <c r="X6" s="85"/>
      <c r="Y6" s="85"/>
      <c r="Z6" s="85"/>
    </row>
    <row r="7" spans="1:26" ht="18.75" customHeight="1" x14ac:dyDescent="0.2">
      <c r="A7" s="41" t="s">
        <v>289</v>
      </c>
      <c r="B7" s="70" t="s">
        <v>279</v>
      </c>
      <c r="C7" s="80"/>
      <c r="D7" s="70" t="s">
        <v>272</v>
      </c>
      <c r="E7" s="80"/>
      <c r="F7" s="70" t="s">
        <v>272</v>
      </c>
      <c r="G7" s="80"/>
      <c r="H7" s="70" t="s">
        <v>277</v>
      </c>
      <c r="I7" s="80"/>
      <c r="J7" s="70" t="s">
        <v>280</v>
      </c>
      <c r="K7" s="80"/>
      <c r="L7" s="70" t="s">
        <v>280</v>
      </c>
      <c r="M7" s="80"/>
      <c r="N7" s="70" t="s">
        <v>280</v>
      </c>
      <c r="O7" s="85"/>
      <c r="P7" s="85"/>
      <c r="Q7" s="85"/>
      <c r="R7" s="85"/>
      <c r="S7" s="85"/>
      <c r="T7" s="85"/>
      <c r="U7" s="85"/>
      <c r="V7" s="85"/>
      <c r="W7" s="85"/>
      <c r="X7" s="85"/>
      <c r="Y7" s="85"/>
      <c r="Z7" s="85"/>
    </row>
    <row r="8" spans="1:26" ht="18.75" customHeight="1" x14ac:dyDescent="0.2"/>
    <row r="9" spans="1:26" ht="18.75" customHeight="1" x14ac:dyDescent="0.2">
      <c r="A9" s="61" t="s">
        <v>281</v>
      </c>
    </row>
    <row r="10" spans="1:26" ht="18.75" customHeight="1" x14ac:dyDescent="0.2">
      <c r="A10" s="13" t="s">
        <v>252</v>
      </c>
      <c r="B10" s="16">
        <v>86.1</v>
      </c>
      <c r="D10" s="103">
        <v>0</v>
      </c>
      <c r="F10" s="16">
        <v>55.1</v>
      </c>
      <c r="H10" s="16">
        <v>55.1</v>
      </c>
      <c r="J10" s="66">
        <v>0</v>
      </c>
      <c r="L10" s="66">
        <v>0.64</v>
      </c>
      <c r="N10" s="66">
        <v>0.64</v>
      </c>
    </row>
    <row r="11" spans="1:26" ht="18.75" customHeight="1" x14ac:dyDescent="0.2">
      <c r="A11" s="13" t="s">
        <v>253</v>
      </c>
      <c r="B11" s="16">
        <v>55.9</v>
      </c>
      <c r="D11" s="11">
        <v>3</v>
      </c>
      <c r="F11" s="16">
        <v>20.9</v>
      </c>
      <c r="H11" s="16">
        <v>23.9</v>
      </c>
      <c r="J11" s="26">
        <v>5.2999999999999999E-2</v>
      </c>
      <c r="L11" s="26">
        <v>0.375</v>
      </c>
      <c r="N11" s="26">
        <v>0.42799999999999999</v>
      </c>
    </row>
    <row r="12" spans="1:26" ht="18.75" customHeight="1" x14ac:dyDescent="0.2">
      <c r="A12" s="13" t="s">
        <v>254</v>
      </c>
      <c r="B12" s="12">
        <v>8</v>
      </c>
      <c r="D12" s="17">
        <v>0.1</v>
      </c>
      <c r="F12" s="17">
        <v>1.4</v>
      </c>
      <c r="H12" s="17">
        <v>1.5</v>
      </c>
      <c r="J12" s="26">
        <v>1.7999999999999999E-2</v>
      </c>
      <c r="L12" s="26">
        <v>0.16800000000000001</v>
      </c>
      <c r="N12" s="26">
        <v>0.186</v>
      </c>
    </row>
    <row r="13" spans="1:26" ht="18.75" customHeight="1" x14ac:dyDescent="0.2">
      <c r="A13" s="20" t="s">
        <v>255</v>
      </c>
      <c r="B13" s="11">
        <v>150</v>
      </c>
      <c r="C13" s="51"/>
      <c r="D13" s="16">
        <v>3.1</v>
      </c>
      <c r="E13" s="51"/>
      <c r="F13" s="16">
        <v>77.400000000000006</v>
      </c>
      <c r="G13" s="51"/>
      <c r="H13" s="16">
        <v>80.5</v>
      </c>
      <c r="J13" s="26">
        <v>2.1000000000000001E-2</v>
      </c>
      <c r="L13" s="26">
        <v>0.51600000000000001</v>
      </c>
      <c r="N13" s="26">
        <v>0.53700000000000003</v>
      </c>
    </row>
    <row r="14" spans="1:26" ht="18.75" customHeight="1" x14ac:dyDescent="0.2"/>
    <row r="15" spans="1:26" ht="18.75" customHeight="1" x14ac:dyDescent="0.2">
      <c r="A15" s="61" t="s">
        <v>282</v>
      </c>
    </row>
    <row r="16" spans="1:26" ht="18.75" customHeight="1" x14ac:dyDescent="0.2">
      <c r="A16" s="13" t="s">
        <v>257</v>
      </c>
      <c r="B16" s="16">
        <v>25.3</v>
      </c>
      <c r="D16" s="103">
        <v>0</v>
      </c>
      <c r="F16" s="16">
        <v>16.600000000000001</v>
      </c>
      <c r="H16" s="16">
        <v>16.600000000000001</v>
      </c>
      <c r="J16" s="66">
        <v>0</v>
      </c>
      <c r="L16" s="26">
        <v>0.65600000000000003</v>
      </c>
      <c r="N16" s="26">
        <v>0.65600000000000003</v>
      </c>
    </row>
    <row r="17" spans="1:14" ht="18.75" customHeight="1" x14ac:dyDescent="0.2">
      <c r="A17" s="13" t="s">
        <v>258</v>
      </c>
      <c r="B17" s="16">
        <v>29.9</v>
      </c>
      <c r="D17" s="16">
        <v>0.7</v>
      </c>
      <c r="F17" s="16">
        <v>15.7</v>
      </c>
      <c r="H17" s="16">
        <v>16.399999999999999</v>
      </c>
      <c r="J17" s="26">
        <v>2.5000000000000001E-2</v>
      </c>
      <c r="L17" s="26">
        <v>0.52200000000000002</v>
      </c>
      <c r="N17" s="26">
        <v>0.54700000000000004</v>
      </c>
    </row>
    <row r="18" spans="1:14" ht="18.75" customHeight="1" x14ac:dyDescent="0.2">
      <c r="A18" s="13" t="s">
        <v>259</v>
      </c>
      <c r="B18" s="16">
        <v>18.8</v>
      </c>
      <c r="D18" s="16">
        <v>0.7</v>
      </c>
      <c r="F18" s="16">
        <v>10.4</v>
      </c>
      <c r="H18" s="16">
        <v>11.1</v>
      </c>
      <c r="J18" s="26">
        <v>3.5999999999999997E-2</v>
      </c>
      <c r="L18" s="26">
        <v>0.55500000000000005</v>
      </c>
      <c r="N18" s="26">
        <v>0.59099999999999997</v>
      </c>
    </row>
    <row r="19" spans="1:14" ht="18.75" customHeight="1" x14ac:dyDescent="0.2">
      <c r="A19" s="13" t="s">
        <v>260</v>
      </c>
      <c r="B19" s="16">
        <v>17.8</v>
      </c>
      <c r="D19" s="103">
        <v>0</v>
      </c>
      <c r="F19" s="16">
        <v>9.6999999999999993</v>
      </c>
      <c r="H19" s="16">
        <v>9.6999999999999993</v>
      </c>
      <c r="J19" s="87">
        <v>0</v>
      </c>
      <c r="L19" s="26">
        <v>0.54700000000000004</v>
      </c>
      <c r="N19" s="26">
        <v>0.54700000000000004</v>
      </c>
    </row>
    <row r="20" spans="1:14" ht="18.75" customHeight="1" x14ac:dyDescent="0.2">
      <c r="A20" s="13" t="s">
        <v>261</v>
      </c>
      <c r="B20" s="16">
        <v>21.2</v>
      </c>
      <c r="D20" s="103">
        <v>0</v>
      </c>
      <c r="F20" s="16">
        <v>13.4</v>
      </c>
      <c r="H20" s="16">
        <v>13.4</v>
      </c>
      <c r="J20" s="66">
        <v>0</v>
      </c>
      <c r="L20" s="26">
        <v>0.63300000000000001</v>
      </c>
      <c r="N20" s="26">
        <v>0.63300000000000001</v>
      </c>
    </row>
    <row r="21" spans="1:14" ht="18.75" customHeight="1" x14ac:dyDescent="0.2">
      <c r="A21" s="13" t="s">
        <v>262</v>
      </c>
      <c r="B21" s="17">
        <v>4.3</v>
      </c>
      <c r="D21" s="100">
        <v>0</v>
      </c>
      <c r="F21" s="17">
        <v>1.1000000000000001</v>
      </c>
      <c r="H21" s="17">
        <v>1.1000000000000001</v>
      </c>
      <c r="J21" s="26">
        <v>-1E-3</v>
      </c>
      <c r="L21" s="26">
        <v>0.26600000000000001</v>
      </c>
      <c r="N21" s="26">
        <v>0.26500000000000001</v>
      </c>
    </row>
    <row r="22" spans="1:14" ht="18.75" customHeight="1" x14ac:dyDescent="0.2">
      <c r="A22" s="20" t="s">
        <v>263</v>
      </c>
      <c r="B22" s="16">
        <v>117.3</v>
      </c>
      <c r="C22" s="51"/>
      <c r="D22" s="16">
        <v>1.4</v>
      </c>
      <c r="E22" s="51"/>
      <c r="F22" s="16">
        <v>66.900000000000006</v>
      </c>
      <c r="G22" s="51"/>
      <c r="H22" s="16">
        <v>68.3</v>
      </c>
      <c r="J22" s="26">
        <v>1.2E-2</v>
      </c>
      <c r="L22" s="26">
        <v>0.57099999999999995</v>
      </c>
      <c r="N22" s="26">
        <v>0.58299999999999996</v>
      </c>
    </row>
    <row r="23" spans="1:14" ht="18.75" customHeight="1" x14ac:dyDescent="0.2"/>
    <row r="24" spans="1:14" ht="18.75" customHeight="1" x14ac:dyDescent="0.2">
      <c r="A24" s="61" t="s">
        <v>264</v>
      </c>
    </row>
    <row r="25" spans="1:14" ht="18.75" customHeight="1" x14ac:dyDescent="0.2">
      <c r="A25" s="13" t="s">
        <v>265</v>
      </c>
      <c r="B25" s="11">
        <v>13</v>
      </c>
      <c r="D25" s="103">
        <v>0</v>
      </c>
      <c r="F25" s="16">
        <v>3.7</v>
      </c>
      <c r="H25" s="16">
        <v>3.7</v>
      </c>
      <c r="J25" s="26">
        <v>1E-3</v>
      </c>
      <c r="L25" s="26">
        <v>0.28499999999999998</v>
      </c>
      <c r="N25" s="26">
        <v>0.28599999999999998</v>
      </c>
    </row>
    <row r="26" spans="1:14" ht="18.75" customHeight="1" x14ac:dyDescent="0.2">
      <c r="A26" s="13" t="s">
        <v>266</v>
      </c>
      <c r="B26" s="16">
        <v>15.6</v>
      </c>
      <c r="D26" s="103">
        <v>0</v>
      </c>
      <c r="F26" s="11">
        <v>9</v>
      </c>
      <c r="H26" s="11">
        <v>9</v>
      </c>
      <c r="J26" s="87">
        <v>0</v>
      </c>
      <c r="L26" s="26">
        <v>0.57799999999999996</v>
      </c>
      <c r="N26" s="26">
        <v>0.57799999999999996</v>
      </c>
    </row>
    <row r="27" spans="1:14" ht="18.75" customHeight="1" x14ac:dyDescent="0.2">
      <c r="A27" s="13" t="s">
        <v>267</v>
      </c>
      <c r="B27" s="17">
        <v>19.399999999999999</v>
      </c>
      <c r="D27" s="100">
        <v>0</v>
      </c>
      <c r="F27" s="17">
        <v>13.9</v>
      </c>
      <c r="H27" s="17">
        <v>13.9</v>
      </c>
      <c r="J27" s="26">
        <v>-1E-3</v>
      </c>
      <c r="L27" s="26">
        <v>0.71499999999999997</v>
      </c>
      <c r="N27" s="26">
        <v>0.71399999999999997</v>
      </c>
    </row>
    <row r="28" spans="1:14" ht="18.75" customHeight="1" x14ac:dyDescent="0.2">
      <c r="A28" s="20" t="s">
        <v>268</v>
      </c>
      <c r="B28" s="11">
        <v>48</v>
      </c>
      <c r="C28" s="51"/>
      <c r="D28" s="103">
        <v>0</v>
      </c>
      <c r="E28" s="51"/>
      <c r="F28" s="16">
        <v>26.6</v>
      </c>
      <c r="G28" s="51"/>
      <c r="H28" s="16">
        <v>26.6</v>
      </c>
      <c r="J28" s="66">
        <v>0</v>
      </c>
      <c r="L28" s="26">
        <v>0.55400000000000005</v>
      </c>
      <c r="N28" s="26">
        <v>0.55400000000000005</v>
      </c>
    </row>
    <row r="29" spans="1:14" ht="18.75" customHeight="1" x14ac:dyDescent="0.2">
      <c r="B29" s="89"/>
      <c r="D29" s="89"/>
      <c r="F29" s="89"/>
      <c r="H29" s="89"/>
    </row>
    <row r="30" spans="1:14" ht="18.75" customHeight="1" x14ac:dyDescent="0.2">
      <c r="A30" s="6" t="s">
        <v>283</v>
      </c>
      <c r="B30" s="11">
        <f>+B13+B22+B28</f>
        <v>315.3</v>
      </c>
      <c r="C30" s="43"/>
      <c r="D30" s="11">
        <f>+D13+D22+D28</f>
        <v>4.5</v>
      </c>
      <c r="E30" s="43"/>
      <c r="F30" s="11">
        <f>+F13+F22+F28</f>
        <v>170.9</v>
      </c>
      <c r="G30" s="43"/>
      <c r="H30" s="11">
        <f>+H13+H22+H28</f>
        <v>175.4</v>
      </c>
      <c r="J30" s="26">
        <v>1.4E-2</v>
      </c>
      <c r="L30" s="26">
        <v>0.54200000000000004</v>
      </c>
      <c r="N30" s="26">
        <f>+L30+J30</f>
        <v>0.55600000000000005</v>
      </c>
    </row>
    <row r="31" spans="1:14" ht="9.9499999999999993" customHeight="1" x14ac:dyDescent="0.2"/>
    <row r="32" spans="1:14" ht="18.75" customHeight="1" x14ac:dyDescent="0.2">
      <c r="A32" s="6" t="s">
        <v>284</v>
      </c>
      <c r="B32" s="103">
        <v>0</v>
      </c>
      <c r="D32" s="103">
        <v>0</v>
      </c>
      <c r="F32" s="103">
        <v>0</v>
      </c>
      <c r="H32" s="16">
        <v>19.899999999999999</v>
      </c>
      <c r="N32" s="26">
        <v>6.4000000000000001E-2</v>
      </c>
    </row>
    <row r="33" spans="1:14" ht="9.9499999999999993" customHeight="1" x14ac:dyDescent="0.2"/>
    <row r="34" spans="1:14" ht="18.75" customHeight="1" x14ac:dyDescent="0.2">
      <c r="A34" s="6" t="s">
        <v>285</v>
      </c>
      <c r="B34" s="73">
        <f>+B30+B32</f>
        <v>315.3</v>
      </c>
      <c r="C34" s="43"/>
      <c r="D34" s="73">
        <f>+D30+D32</f>
        <v>4.5</v>
      </c>
      <c r="E34" s="43"/>
      <c r="F34" s="73">
        <f>+F30+F32</f>
        <v>170.9</v>
      </c>
      <c r="G34" s="43"/>
      <c r="H34" s="73">
        <f>+H30+H32</f>
        <v>195.3</v>
      </c>
      <c r="N34" s="66">
        <f>+N30+N32</f>
        <v>0.62000000000000011</v>
      </c>
    </row>
    <row r="35" spans="1:14" ht="18.75" customHeight="1" x14ac:dyDescent="0.2"/>
    <row r="36" spans="1:14" ht="18.75" hidden="1" customHeight="1" x14ac:dyDescent="0.2">
      <c r="A36" s="4" t="s">
        <v>286</v>
      </c>
      <c r="B36" s="80"/>
      <c r="C36" s="80"/>
      <c r="D36" s="80"/>
      <c r="E36" s="80"/>
      <c r="F36" s="80"/>
      <c r="G36" s="80"/>
      <c r="H36" s="80"/>
      <c r="I36" s="80"/>
      <c r="J36" s="2" t="s">
        <v>272</v>
      </c>
      <c r="K36" s="80"/>
      <c r="L36" s="2" t="s">
        <v>272</v>
      </c>
      <c r="M36" s="80"/>
      <c r="N36" s="80"/>
    </row>
    <row r="37" spans="1:14" ht="18.75" hidden="1" customHeight="1" x14ac:dyDescent="0.2">
      <c r="A37" s="85"/>
      <c r="B37" s="2" t="s">
        <v>273</v>
      </c>
      <c r="C37" s="80"/>
      <c r="D37" s="2" t="s">
        <v>274</v>
      </c>
      <c r="E37" s="80"/>
      <c r="F37" s="2" t="s">
        <v>275</v>
      </c>
      <c r="G37" s="80"/>
      <c r="H37" s="2" t="s">
        <v>276</v>
      </c>
      <c r="I37" s="80"/>
      <c r="J37" s="2" t="s">
        <v>274</v>
      </c>
      <c r="K37" s="80"/>
      <c r="L37" s="2" t="s">
        <v>275</v>
      </c>
      <c r="M37" s="80"/>
      <c r="N37" s="2" t="s">
        <v>277</v>
      </c>
    </row>
    <row r="38" spans="1:14" ht="18.75" hidden="1" customHeight="1" x14ac:dyDescent="0.2">
      <c r="A38" s="41" t="s">
        <v>290</v>
      </c>
      <c r="B38" s="70" t="s">
        <v>279</v>
      </c>
      <c r="C38" s="80"/>
      <c r="D38" s="70" t="s">
        <v>272</v>
      </c>
      <c r="E38" s="80"/>
      <c r="F38" s="70" t="s">
        <v>272</v>
      </c>
      <c r="G38" s="80"/>
      <c r="H38" s="70" t="s">
        <v>277</v>
      </c>
      <c r="I38" s="80"/>
      <c r="J38" s="70" t="s">
        <v>280</v>
      </c>
      <c r="K38" s="80"/>
      <c r="L38" s="70" t="s">
        <v>280</v>
      </c>
      <c r="M38" s="80"/>
      <c r="N38" s="70" t="s">
        <v>280</v>
      </c>
    </row>
    <row r="39" spans="1:14" ht="18.75" hidden="1" customHeight="1" x14ac:dyDescent="0.2"/>
    <row r="40" spans="1:14" ht="18.75" hidden="1" customHeight="1" x14ac:dyDescent="0.2">
      <c r="A40" s="61" t="s">
        <v>281</v>
      </c>
    </row>
    <row r="41" spans="1:14" ht="18.75" hidden="1" customHeight="1" x14ac:dyDescent="0.2">
      <c r="A41" s="13" t="s">
        <v>252</v>
      </c>
      <c r="B41" s="39">
        <v>274</v>
      </c>
      <c r="D41" s="59">
        <v>6.2</v>
      </c>
      <c r="F41" s="59">
        <v>168.3</v>
      </c>
      <c r="H41" s="59">
        <v>174.5</v>
      </c>
      <c r="J41" s="26">
        <v>2.3E-2</v>
      </c>
      <c r="L41" s="26">
        <v>0.61399999999999999</v>
      </c>
      <c r="N41" s="26">
        <v>0.63700000000000001</v>
      </c>
    </row>
    <row r="42" spans="1:14" ht="18.75" hidden="1" customHeight="1" x14ac:dyDescent="0.2">
      <c r="A42" s="13" t="s">
        <v>253</v>
      </c>
      <c r="B42" s="11">
        <v>44</v>
      </c>
      <c r="D42" s="16">
        <v>5.5</v>
      </c>
      <c r="F42" s="16">
        <v>17.3</v>
      </c>
      <c r="H42" s="16">
        <v>22.8</v>
      </c>
      <c r="J42" s="26">
        <v>0.126</v>
      </c>
      <c r="L42" s="26">
        <v>0.39200000000000002</v>
      </c>
      <c r="N42" s="26">
        <v>0.51800000000000002</v>
      </c>
    </row>
    <row r="43" spans="1:14" ht="18.75" hidden="1" customHeight="1" x14ac:dyDescent="0.2">
      <c r="A43" s="13" t="s">
        <v>254</v>
      </c>
      <c r="B43" s="17">
        <v>22.3</v>
      </c>
      <c r="D43" s="17">
        <v>1.3</v>
      </c>
      <c r="F43" s="12">
        <v>9</v>
      </c>
      <c r="H43" s="17">
        <v>10.3</v>
      </c>
      <c r="J43" s="26">
        <v>5.7000000000000002E-2</v>
      </c>
      <c r="L43" s="26">
        <v>0.40100000000000002</v>
      </c>
      <c r="N43" s="26">
        <v>0.45800000000000002</v>
      </c>
    </row>
    <row r="44" spans="1:14" ht="18.75" hidden="1" customHeight="1" x14ac:dyDescent="0.2">
      <c r="A44" s="20" t="s">
        <v>255</v>
      </c>
      <c r="B44" s="84">
        <v>340.3</v>
      </c>
      <c r="C44" s="51"/>
      <c r="D44" s="74">
        <v>13</v>
      </c>
      <c r="E44" s="51"/>
      <c r="F44" s="84">
        <v>194.6</v>
      </c>
      <c r="G44" s="51"/>
      <c r="H44" s="84">
        <v>207.6</v>
      </c>
      <c r="J44" s="26">
        <v>3.7999999999999999E-2</v>
      </c>
      <c r="L44" s="26">
        <v>0.57199999999999995</v>
      </c>
      <c r="N44" s="66">
        <v>0.61</v>
      </c>
    </row>
    <row r="45" spans="1:14" ht="18.75" hidden="1" customHeight="1" x14ac:dyDescent="0.2"/>
    <row r="46" spans="1:14" ht="18.75" hidden="1" customHeight="1" x14ac:dyDescent="0.2">
      <c r="A46" s="61" t="s">
        <v>282</v>
      </c>
    </row>
    <row r="47" spans="1:14" ht="18.75" hidden="1" customHeight="1" x14ac:dyDescent="0.2">
      <c r="A47" s="13" t="s">
        <v>257</v>
      </c>
      <c r="B47" s="16">
        <v>73.3</v>
      </c>
      <c r="D47" s="16">
        <v>0.9</v>
      </c>
      <c r="F47" s="16">
        <v>40.5</v>
      </c>
      <c r="H47" s="16">
        <v>41.4</v>
      </c>
      <c r="J47" s="26">
        <v>1.2E-2</v>
      </c>
      <c r="L47" s="26">
        <v>0.55300000000000005</v>
      </c>
      <c r="N47" s="26">
        <v>0.56499999999999995</v>
      </c>
    </row>
    <row r="48" spans="1:14" ht="18.75" hidden="1" customHeight="1" x14ac:dyDescent="0.2">
      <c r="A48" s="13" t="s">
        <v>258</v>
      </c>
      <c r="B48" s="16">
        <v>87.9</v>
      </c>
      <c r="D48" s="16">
        <v>5.7</v>
      </c>
      <c r="F48" s="16">
        <v>55.8</v>
      </c>
      <c r="H48" s="16">
        <v>61.5</v>
      </c>
      <c r="J48" s="26">
        <v>6.5000000000000002E-2</v>
      </c>
      <c r="L48" s="26">
        <v>0.63400000000000001</v>
      </c>
      <c r="N48" s="26">
        <v>0.69899999999999995</v>
      </c>
    </row>
    <row r="49" spans="1:14" ht="18.75" hidden="1" customHeight="1" x14ac:dyDescent="0.2">
      <c r="A49" s="13" t="s">
        <v>259</v>
      </c>
      <c r="B49" s="16">
        <v>58.3</v>
      </c>
      <c r="D49" s="16">
        <v>8.6</v>
      </c>
      <c r="F49" s="11">
        <v>29</v>
      </c>
      <c r="H49" s="16">
        <v>37.6</v>
      </c>
      <c r="J49" s="26">
        <v>0.14699999999999999</v>
      </c>
      <c r="L49" s="26">
        <v>0.498</v>
      </c>
      <c r="N49" s="26">
        <v>0.64500000000000002</v>
      </c>
    </row>
    <row r="50" spans="1:14" ht="18.75" hidden="1" customHeight="1" x14ac:dyDescent="0.2">
      <c r="A50" s="13" t="s">
        <v>260</v>
      </c>
      <c r="B50" s="16">
        <v>52.7</v>
      </c>
      <c r="D50" s="11">
        <v>0</v>
      </c>
      <c r="F50" s="16">
        <v>26.2</v>
      </c>
      <c r="H50" s="16">
        <v>26.2</v>
      </c>
      <c r="J50" s="66">
        <v>0</v>
      </c>
      <c r="L50" s="26">
        <v>0.498</v>
      </c>
      <c r="N50" s="26">
        <v>0.498</v>
      </c>
    </row>
    <row r="51" spans="1:14" ht="18.75" hidden="1" customHeight="1" x14ac:dyDescent="0.2">
      <c r="A51" s="13" t="s">
        <v>261</v>
      </c>
      <c r="B51" s="16">
        <v>57.1</v>
      </c>
      <c r="D51" s="11">
        <v>0</v>
      </c>
      <c r="F51" s="16">
        <v>35.1</v>
      </c>
      <c r="H51" s="16">
        <v>35.1</v>
      </c>
      <c r="J51" s="66">
        <v>0</v>
      </c>
      <c r="L51" s="26">
        <v>0.61499999999999999</v>
      </c>
      <c r="N51" s="26">
        <v>0.61499999999999999</v>
      </c>
    </row>
    <row r="52" spans="1:14" ht="18.75" hidden="1" customHeight="1" x14ac:dyDescent="0.2">
      <c r="A52" s="13" t="s">
        <v>262</v>
      </c>
      <c r="B52" s="17">
        <v>13.2</v>
      </c>
      <c r="D52" s="12">
        <v>0</v>
      </c>
      <c r="F52" s="17">
        <v>4.5999999999999996</v>
      </c>
      <c r="H52" s="17">
        <v>4.5999999999999996</v>
      </c>
      <c r="J52" s="26">
        <v>-3.0000000000000001E-3</v>
      </c>
      <c r="L52" s="26">
        <v>0.35299999999999998</v>
      </c>
      <c r="N52" s="66">
        <v>0.35</v>
      </c>
    </row>
    <row r="53" spans="1:14" ht="18.75" hidden="1" customHeight="1" x14ac:dyDescent="0.2">
      <c r="A53" s="20" t="s">
        <v>263</v>
      </c>
      <c r="B53" s="84">
        <v>285.39999999999998</v>
      </c>
      <c r="C53" s="51"/>
      <c r="D53" s="84">
        <v>15.2</v>
      </c>
      <c r="E53" s="51"/>
      <c r="F53" s="84">
        <v>156.1</v>
      </c>
      <c r="G53" s="51"/>
      <c r="H53" s="84">
        <v>171.3</v>
      </c>
      <c r="J53" s="26">
        <v>5.2999999999999999E-2</v>
      </c>
      <c r="L53" s="26">
        <v>0.54700000000000004</v>
      </c>
      <c r="N53" s="66">
        <v>0.6</v>
      </c>
    </row>
    <row r="54" spans="1:14" ht="18.75" hidden="1" customHeight="1" x14ac:dyDescent="0.2"/>
    <row r="55" spans="1:14" ht="18.75" hidden="1" customHeight="1" x14ac:dyDescent="0.2">
      <c r="A55" s="61" t="s">
        <v>264</v>
      </c>
    </row>
    <row r="56" spans="1:14" ht="18.75" hidden="1" customHeight="1" x14ac:dyDescent="0.2">
      <c r="A56" s="13" t="s">
        <v>265</v>
      </c>
      <c r="B56" s="16">
        <v>28.6</v>
      </c>
      <c r="D56" s="16">
        <v>1.7</v>
      </c>
      <c r="F56" s="16">
        <v>3.6</v>
      </c>
      <c r="H56" s="16">
        <v>5.3</v>
      </c>
      <c r="J56" s="26">
        <v>5.7000000000000002E-2</v>
      </c>
      <c r="L56" s="26">
        <v>0.129</v>
      </c>
      <c r="N56" s="26">
        <v>0.186</v>
      </c>
    </row>
    <row r="57" spans="1:14" ht="18.75" hidden="1" customHeight="1" x14ac:dyDescent="0.2">
      <c r="A57" s="13" t="s">
        <v>266</v>
      </c>
      <c r="B57" s="16">
        <v>34.299999999999997</v>
      </c>
      <c r="D57" s="11">
        <v>0</v>
      </c>
      <c r="F57" s="16">
        <v>16.3</v>
      </c>
      <c r="H57" s="16">
        <v>16.3</v>
      </c>
      <c r="J57" s="66">
        <v>0</v>
      </c>
      <c r="L57" s="26">
        <v>0.47399999999999998</v>
      </c>
      <c r="N57" s="26">
        <v>0.47399999999999998</v>
      </c>
    </row>
    <row r="58" spans="1:14" ht="18.75" hidden="1" customHeight="1" x14ac:dyDescent="0.2">
      <c r="A58" s="13" t="s">
        <v>267</v>
      </c>
      <c r="B58" s="16">
        <v>55.3</v>
      </c>
      <c r="D58" s="11">
        <v>0</v>
      </c>
      <c r="F58" s="16">
        <v>61.7</v>
      </c>
      <c r="H58" s="16">
        <v>61.7</v>
      </c>
      <c r="J58" s="66">
        <v>0</v>
      </c>
      <c r="L58" s="26">
        <v>1.117</v>
      </c>
      <c r="N58" s="26">
        <v>1.117</v>
      </c>
    </row>
    <row r="59" spans="1:14" ht="18.75" hidden="1" customHeight="1" x14ac:dyDescent="0.2">
      <c r="A59" s="20" t="s">
        <v>268</v>
      </c>
      <c r="B59" s="84">
        <v>175.3</v>
      </c>
      <c r="C59" s="51"/>
      <c r="D59" s="84">
        <v>1.7</v>
      </c>
      <c r="E59" s="51"/>
      <c r="F59" s="84">
        <v>116.7</v>
      </c>
      <c r="G59" s="51"/>
      <c r="H59" s="84">
        <v>118.4</v>
      </c>
      <c r="J59" s="66">
        <v>0.01</v>
      </c>
      <c r="L59" s="26">
        <v>0.66600000000000004</v>
      </c>
      <c r="N59" s="26">
        <v>0.67600000000000005</v>
      </c>
    </row>
    <row r="60" spans="1:14" ht="18.75" hidden="1" customHeight="1" x14ac:dyDescent="0.2">
      <c r="B60" s="88"/>
      <c r="D60" s="88"/>
      <c r="F60" s="88"/>
      <c r="H60" s="88"/>
    </row>
    <row r="61" spans="1:14" ht="18.75" hidden="1" customHeight="1" x14ac:dyDescent="0.2">
      <c r="A61" s="6" t="s">
        <v>283</v>
      </c>
      <c r="B61" s="11">
        <f>+B44+B53+B59</f>
        <v>801</v>
      </c>
      <c r="C61" s="51"/>
      <c r="D61" s="16">
        <f>+D44+D53+D59</f>
        <v>29.9</v>
      </c>
      <c r="E61" s="51"/>
      <c r="F61" s="16">
        <f>+F44+F53+F59</f>
        <v>467.4</v>
      </c>
      <c r="G61" s="51"/>
      <c r="H61" s="16">
        <f>+H44+H53+H59</f>
        <v>497.29999999999995</v>
      </c>
      <c r="J61" s="26">
        <v>3.6999999999999998E-2</v>
      </c>
      <c r="L61" s="26">
        <v>0.58399999999999996</v>
      </c>
      <c r="N61" s="26">
        <f>+L61+J61</f>
        <v>0.621</v>
      </c>
    </row>
    <row r="62" spans="1:14" ht="9.9499999999999993" hidden="1" customHeight="1" x14ac:dyDescent="0.2"/>
    <row r="63" spans="1:14" ht="18.75" hidden="1" customHeight="1" x14ac:dyDescent="0.2">
      <c r="A63" s="6" t="s">
        <v>284</v>
      </c>
      <c r="B63" s="11">
        <v>0</v>
      </c>
      <c r="D63" s="11">
        <v>0</v>
      </c>
      <c r="F63" s="11">
        <v>0</v>
      </c>
      <c r="H63" s="16">
        <v>51.7</v>
      </c>
      <c r="N63" s="26">
        <v>6.4000000000000001E-2</v>
      </c>
    </row>
    <row r="64" spans="1:14" ht="9.9499999999999993" hidden="1" customHeight="1" x14ac:dyDescent="0.2"/>
    <row r="65" spans="1:14" ht="18.75" hidden="1" customHeight="1" x14ac:dyDescent="0.2">
      <c r="A65" s="6" t="s">
        <v>285</v>
      </c>
      <c r="B65" s="18">
        <f>+B61+B63</f>
        <v>801</v>
      </c>
      <c r="C65" s="51"/>
      <c r="D65" s="65">
        <f>+D61+D63</f>
        <v>29.9</v>
      </c>
      <c r="E65" s="51"/>
      <c r="F65" s="65">
        <f>+F61+F63</f>
        <v>467.4</v>
      </c>
      <c r="G65" s="51"/>
      <c r="H65" s="18">
        <f>+H61+H63</f>
        <v>549</v>
      </c>
      <c r="N65" s="26">
        <f>+N61+N63</f>
        <v>0.68500000000000005</v>
      </c>
    </row>
    <row r="66" spans="1:14" ht="18.75" customHeight="1" x14ac:dyDescent="0.2"/>
    <row r="67" spans="1:14" ht="18.75" customHeight="1" x14ac:dyDescent="0.2"/>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3">
    <mergeCell ref="A1:N1"/>
    <mergeCell ref="A2:N2"/>
    <mergeCell ref="A3:N3"/>
  </mergeCells>
  <printOptions horizontalCentered="1"/>
  <pageMargins left="0.7" right="0.7" top="0.75" bottom="0.75" header="0.3" footer="0.3"/>
  <pageSetup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0"/>
  <sheetViews>
    <sheetView workbookViewId="0">
      <selection activeCell="A4" sqref="A4"/>
    </sheetView>
  </sheetViews>
  <sheetFormatPr defaultColWidth="21.5" defaultRowHeight="12.75" x14ac:dyDescent="0.2"/>
  <cols>
    <col min="1" max="1" width="25.1640625" customWidth="1"/>
    <col min="2" max="2" width="0.6640625" customWidth="1"/>
    <col min="4" max="4" width="0.6640625" customWidth="1"/>
    <col min="6" max="6" width="0.6640625" customWidth="1"/>
    <col min="8" max="8" width="0.6640625" customWidth="1"/>
    <col min="10" max="10" width="0.6640625" customWidth="1"/>
    <col min="12" max="12" width="0.6640625" hidden="1" customWidth="1"/>
    <col min="13" max="13" width="18" hidden="1" customWidth="1"/>
  </cols>
  <sheetData>
    <row r="1" spans="1:13" ht="18.75" customHeight="1" x14ac:dyDescent="0.25">
      <c r="A1" s="109" t="s">
        <v>0</v>
      </c>
      <c r="B1" s="110"/>
      <c r="C1" s="110"/>
      <c r="D1" s="110"/>
      <c r="E1" s="120"/>
      <c r="F1" s="120"/>
      <c r="G1" s="120"/>
      <c r="H1" s="120"/>
      <c r="I1" s="120"/>
      <c r="J1" s="120"/>
      <c r="K1" s="110"/>
      <c r="L1" s="110"/>
      <c r="M1" s="110"/>
    </row>
    <row r="2" spans="1:13" ht="18.75" customHeight="1" x14ac:dyDescent="0.2">
      <c r="A2" s="111" t="s">
        <v>304</v>
      </c>
      <c r="B2" s="110"/>
      <c r="C2" s="110"/>
      <c r="D2" s="110"/>
      <c r="E2" s="120"/>
      <c r="F2" s="120"/>
      <c r="G2" s="120"/>
      <c r="H2" s="120"/>
      <c r="I2" s="120"/>
      <c r="J2" s="120"/>
      <c r="K2" s="110"/>
      <c r="L2" s="110"/>
      <c r="M2" s="110"/>
    </row>
    <row r="3" spans="1:13" ht="18.75" customHeight="1" x14ac:dyDescent="0.2">
      <c r="A3" s="112" t="s">
        <v>2</v>
      </c>
      <c r="B3" s="110"/>
      <c r="C3" s="110"/>
      <c r="D3" s="110"/>
      <c r="E3" s="120"/>
      <c r="F3" s="120"/>
      <c r="G3" s="120"/>
      <c r="H3" s="120"/>
      <c r="I3" s="120"/>
      <c r="J3" s="120"/>
      <c r="K3" s="110"/>
      <c r="L3" s="110"/>
      <c r="M3" s="110"/>
    </row>
    <row r="4" spans="1:13" ht="18.75" customHeight="1" x14ac:dyDescent="0.2">
      <c r="A4" s="90"/>
    </row>
    <row r="5" spans="1:13" ht="18.75" customHeight="1" x14ac:dyDescent="0.2"/>
    <row r="6" spans="1:13" ht="31.35" customHeight="1" x14ac:dyDescent="0.2">
      <c r="A6" s="4" t="s">
        <v>286</v>
      </c>
      <c r="C6" s="81">
        <v>42094</v>
      </c>
      <c r="D6" s="6" t="s">
        <v>6</v>
      </c>
      <c r="E6" s="81">
        <v>42185</v>
      </c>
      <c r="F6" s="91" t="s">
        <v>6</v>
      </c>
      <c r="G6" s="81">
        <v>42277</v>
      </c>
      <c r="H6" s="91" t="s">
        <v>6</v>
      </c>
      <c r="I6" s="81">
        <v>42369</v>
      </c>
      <c r="J6" s="6" t="s">
        <v>6</v>
      </c>
      <c r="K6" s="81">
        <v>42460</v>
      </c>
      <c r="M6" s="5" t="s">
        <v>291</v>
      </c>
    </row>
    <row r="7" spans="1:13" ht="18.75" customHeight="1" x14ac:dyDescent="0.2">
      <c r="C7" s="121" t="s">
        <v>292</v>
      </c>
      <c r="D7" s="110"/>
      <c r="E7" s="122"/>
      <c r="F7" s="122"/>
      <c r="G7" s="122"/>
      <c r="H7" s="122"/>
      <c r="I7" s="122"/>
      <c r="J7" s="122"/>
      <c r="K7" s="123"/>
    </row>
    <row r="8" spans="1:13" ht="18.75" customHeight="1" x14ac:dyDescent="0.2">
      <c r="A8" s="6" t="s">
        <v>293</v>
      </c>
    </row>
    <row r="9" spans="1:13" ht="18.75" customHeight="1" x14ac:dyDescent="0.2">
      <c r="A9" s="61" t="s">
        <v>281</v>
      </c>
    </row>
    <row r="10" spans="1:13" ht="18.75" customHeight="1" x14ac:dyDescent="0.2">
      <c r="A10" s="13" t="s">
        <v>252</v>
      </c>
      <c r="C10" s="59">
        <v>0.9</v>
      </c>
      <c r="E10" s="59">
        <v>-0.2</v>
      </c>
      <c r="G10" s="59">
        <v>-2</v>
      </c>
      <c r="I10" s="39">
        <v>-9.6999999999999993</v>
      </c>
      <c r="K10" s="59">
        <v>-3.2</v>
      </c>
      <c r="M10" s="39">
        <v>-13.7</v>
      </c>
    </row>
    <row r="11" spans="1:13" ht="18.75" customHeight="1" x14ac:dyDescent="0.2">
      <c r="A11" s="13" t="s">
        <v>253</v>
      </c>
      <c r="C11" s="16">
        <v>1.2</v>
      </c>
      <c r="E11" s="16">
        <v>0.3</v>
      </c>
      <c r="G11" s="16">
        <v>0.3</v>
      </c>
      <c r="I11" s="11">
        <v>-0.2</v>
      </c>
      <c r="K11" s="16">
        <v>0.1</v>
      </c>
      <c r="M11" s="11">
        <v>-1.3</v>
      </c>
    </row>
    <row r="12" spans="1:13" ht="18.75" customHeight="1" x14ac:dyDescent="0.2">
      <c r="A12" s="13" t="s">
        <v>254</v>
      </c>
      <c r="C12" s="16">
        <v>0.6</v>
      </c>
      <c r="E12" s="16">
        <v>-0.2</v>
      </c>
      <c r="G12" s="16">
        <v>-0.1</v>
      </c>
      <c r="I12" s="16">
        <v>-0.3</v>
      </c>
      <c r="K12" s="16">
        <v>-0.4</v>
      </c>
      <c r="M12" s="11">
        <v>-0.8</v>
      </c>
    </row>
    <row r="13" spans="1:13" ht="18.75" customHeight="1" x14ac:dyDescent="0.2">
      <c r="A13" s="20" t="s">
        <v>255</v>
      </c>
      <c r="C13" s="14">
        <v>2.7</v>
      </c>
      <c r="E13" s="14">
        <v>-0.1</v>
      </c>
      <c r="F13" s="106"/>
      <c r="G13" s="14">
        <v>-1.8</v>
      </c>
      <c r="H13" s="106"/>
      <c r="I13" s="14">
        <v>-10.199999999999999</v>
      </c>
      <c r="J13" s="106"/>
      <c r="K13" s="14">
        <v>-3.5</v>
      </c>
      <c r="M13" s="14">
        <v>-15.8</v>
      </c>
    </row>
    <row r="14" spans="1:13" ht="18.75" customHeight="1" x14ac:dyDescent="0.2">
      <c r="A14" s="1"/>
    </row>
    <row r="15" spans="1:13" ht="18.75" customHeight="1" x14ac:dyDescent="0.2">
      <c r="A15" s="61" t="s">
        <v>282</v>
      </c>
    </row>
    <row r="16" spans="1:13" ht="18.75" customHeight="1" x14ac:dyDescent="0.2">
      <c r="A16" s="13" t="s">
        <v>257</v>
      </c>
      <c r="C16" s="16">
        <v>-0.6</v>
      </c>
      <c r="E16" s="16">
        <v>-1</v>
      </c>
      <c r="G16" s="11">
        <v>-2.2000000000000002</v>
      </c>
      <c r="I16" s="16">
        <v>-6.7</v>
      </c>
      <c r="K16" s="16">
        <v>0.2</v>
      </c>
      <c r="M16" s="11">
        <v>-15.8</v>
      </c>
    </row>
    <row r="17" spans="1:13" ht="18.75" customHeight="1" x14ac:dyDescent="0.2">
      <c r="A17" s="13" t="s">
        <v>258</v>
      </c>
      <c r="C17" s="16">
        <v>2.1</v>
      </c>
      <c r="E17" s="16">
        <v>-2</v>
      </c>
      <c r="G17" s="16">
        <v>0.6</v>
      </c>
      <c r="I17" s="11">
        <v>-1.7</v>
      </c>
      <c r="K17" s="16">
        <v>-1.5</v>
      </c>
      <c r="M17" s="11">
        <v>1.1000000000000001</v>
      </c>
    </row>
    <row r="18" spans="1:13" ht="18.75" customHeight="1" x14ac:dyDescent="0.2">
      <c r="A18" s="13" t="s">
        <v>259</v>
      </c>
      <c r="C18" s="16">
        <v>-0.2</v>
      </c>
      <c r="E18" s="11">
        <v>0.4</v>
      </c>
      <c r="G18" s="11">
        <v>0.5</v>
      </c>
      <c r="I18" s="16">
        <v>0.6</v>
      </c>
      <c r="K18" s="16">
        <v>-1.8</v>
      </c>
      <c r="M18" s="11">
        <v>0.1</v>
      </c>
    </row>
    <row r="19" spans="1:13" ht="18.75" customHeight="1" x14ac:dyDescent="0.2">
      <c r="A19" s="13" t="s">
        <v>260</v>
      </c>
      <c r="C19" s="16">
        <v>1.6</v>
      </c>
      <c r="E19" s="11">
        <v>1.6</v>
      </c>
      <c r="G19" s="16">
        <v>3.3</v>
      </c>
      <c r="I19" s="16">
        <v>-2.7</v>
      </c>
      <c r="K19" s="16">
        <v>1.7</v>
      </c>
      <c r="M19" s="11">
        <v>-8.1</v>
      </c>
    </row>
    <row r="20" spans="1:13" ht="18.75" customHeight="1" x14ac:dyDescent="0.2">
      <c r="A20" s="13" t="s">
        <v>261</v>
      </c>
      <c r="C20" s="16">
        <v>0.9</v>
      </c>
      <c r="E20" s="16">
        <v>1.5</v>
      </c>
      <c r="G20" s="16">
        <v>1.1000000000000001</v>
      </c>
      <c r="I20" s="16">
        <v>1.6</v>
      </c>
      <c r="K20" s="16">
        <v>0.9</v>
      </c>
      <c r="M20" s="11">
        <v>-0.5</v>
      </c>
    </row>
    <row r="21" spans="1:13" ht="18.75" customHeight="1" x14ac:dyDescent="0.2">
      <c r="A21" s="13" t="s">
        <v>262</v>
      </c>
      <c r="C21" s="11">
        <v>0.6</v>
      </c>
      <c r="E21" s="16">
        <v>0.1</v>
      </c>
      <c r="G21" s="16">
        <v>0.1</v>
      </c>
      <c r="I21" s="16">
        <v>0.1</v>
      </c>
      <c r="K21" s="16">
        <v>0.2</v>
      </c>
      <c r="M21" s="11">
        <v>0.5</v>
      </c>
    </row>
    <row r="22" spans="1:13" ht="18.75" customHeight="1" x14ac:dyDescent="0.2">
      <c r="A22" s="20" t="s">
        <v>263</v>
      </c>
      <c r="C22" s="14">
        <v>4.4000000000000004</v>
      </c>
      <c r="E22" s="14">
        <v>0.6</v>
      </c>
      <c r="F22" s="106"/>
      <c r="G22" s="14">
        <v>3.4</v>
      </c>
      <c r="H22" s="106"/>
      <c r="I22" s="14">
        <v>-8.8000000000000007</v>
      </c>
      <c r="J22" s="106"/>
      <c r="K22" s="14">
        <v>-0.3</v>
      </c>
      <c r="M22" s="14">
        <v>-22.7</v>
      </c>
    </row>
    <row r="23" spans="1:13" ht="18.75" customHeight="1" x14ac:dyDescent="0.2">
      <c r="A23" s="1"/>
    </row>
    <row r="24" spans="1:13" ht="18.75" customHeight="1" x14ac:dyDescent="0.2">
      <c r="A24" s="61" t="s">
        <v>264</v>
      </c>
    </row>
    <row r="25" spans="1:13" ht="18.75" customHeight="1" x14ac:dyDescent="0.2">
      <c r="A25" s="13" t="s">
        <v>265</v>
      </c>
      <c r="C25" s="16">
        <v>-0.1</v>
      </c>
      <c r="E25" s="16">
        <v>0.6</v>
      </c>
      <c r="G25" s="16">
        <v>1.2</v>
      </c>
      <c r="I25" s="16">
        <v>3.5</v>
      </c>
      <c r="K25" s="16">
        <v>-0.3</v>
      </c>
      <c r="M25" s="11">
        <v>1.4</v>
      </c>
    </row>
    <row r="26" spans="1:13" ht="18.75" customHeight="1" x14ac:dyDescent="0.2">
      <c r="A26" s="13" t="s">
        <v>266</v>
      </c>
      <c r="C26" s="11">
        <v>-0.6</v>
      </c>
      <c r="E26" s="16">
        <v>2.1</v>
      </c>
      <c r="G26" s="11">
        <v>-1.8</v>
      </c>
      <c r="I26" s="16">
        <v>-2.4</v>
      </c>
      <c r="K26" s="16">
        <v>-0.7</v>
      </c>
      <c r="M26" s="11">
        <v>-5.8</v>
      </c>
    </row>
    <row r="27" spans="1:13" ht="18.75" customHeight="1" x14ac:dyDescent="0.2">
      <c r="A27" s="13" t="s">
        <v>267</v>
      </c>
      <c r="C27" s="16">
        <v>-1.7</v>
      </c>
      <c r="E27" s="16">
        <v>-0.9</v>
      </c>
      <c r="G27" s="16">
        <v>-1.9</v>
      </c>
      <c r="I27" s="11">
        <v>-5.0999999999999996</v>
      </c>
      <c r="K27" s="16">
        <v>-3.9</v>
      </c>
      <c r="M27" s="11">
        <v>88.8</v>
      </c>
    </row>
    <row r="28" spans="1:13" ht="18.75" customHeight="1" x14ac:dyDescent="0.2">
      <c r="A28" s="20" t="s">
        <v>268</v>
      </c>
      <c r="C28" s="14">
        <v>-2.4</v>
      </c>
      <c r="E28" s="14">
        <v>1.8</v>
      </c>
      <c r="F28" s="106"/>
      <c r="G28" s="14">
        <v>-2.5</v>
      </c>
      <c r="H28" s="106"/>
      <c r="I28" s="14">
        <v>-4</v>
      </c>
      <c r="J28" s="106"/>
      <c r="K28" s="14">
        <v>-4.9000000000000004</v>
      </c>
      <c r="M28" s="14">
        <v>84.4</v>
      </c>
    </row>
    <row r="29" spans="1:13" ht="18.75" customHeight="1" x14ac:dyDescent="0.2">
      <c r="A29" s="1"/>
    </row>
    <row r="30" spans="1:13" ht="18.75" customHeight="1" x14ac:dyDescent="0.2">
      <c r="A30" s="6" t="s">
        <v>294</v>
      </c>
      <c r="C30" s="11">
        <v>0.2</v>
      </c>
      <c r="E30" s="16">
        <v>0.4</v>
      </c>
      <c r="G30" s="16">
        <v>0.1</v>
      </c>
      <c r="I30" s="103">
        <v>0</v>
      </c>
      <c r="K30" s="16">
        <v>0.7</v>
      </c>
      <c r="M30" s="11">
        <v>-4.5</v>
      </c>
    </row>
    <row r="31" spans="1:13" ht="18.75" customHeight="1" x14ac:dyDescent="0.2">
      <c r="A31" s="6" t="s">
        <v>295</v>
      </c>
      <c r="C31" s="16">
        <v>-0.3</v>
      </c>
      <c r="E31" s="16">
        <v>4</v>
      </c>
      <c r="G31" s="16">
        <v>1.8</v>
      </c>
      <c r="I31" s="16">
        <v>0.7</v>
      </c>
      <c r="K31" s="16">
        <v>-1.6</v>
      </c>
      <c r="M31" s="11">
        <v>-6.3</v>
      </c>
    </row>
    <row r="32" spans="1:13" ht="18.75" customHeight="1" x14ac:dyDescent="0.2">
      <c r="A32" s="92" t="s">
        <v>188</v>
      </c>
      <c r="C32" s="18">
        <v>4.5999999999999996</v>
      </c>
      <c r="E32" s="18">
        <v>6.7</v>
      </c>
      <c r="F32" s="107"/>
      <c r="G32" s="18">
        <v>1</v>
      </c>
      <c r="H32" s="107"/>
      <c r="I32" s="18">
        <v>-22.3</v>
      </c>
      <c r="J32" s="108"/>
      <c r="K32" s="18">
        <v>-9.6</v>
      </c>
      <c r="M32" s="18">
        <v>35.1</v>
      </c>
    </row>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4">
    <mergeCell ref="A1:M1"/>
    <mergeCell ref="A2:M2"/>
    <mergeCell ref="A3:M3"/>
    <mergeCell ref="C7:K7"/>
  </mergeCells>
  <printOptions horizontalCentered="1"/>
  <pageMargins left="0.7" right="0.7" top="0.75" bottom="0.75" header="0.3" footer="0.3"/>
  <pageSetup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workbookViewId="0">
      <selection activeCell="A4" sqref="A4"/>
    </sheetView>
  </sheetViews>
  <sheetFormatPr defaultColWidth="21.5" defaultRowHeight="12.75" x14ac:dyDescent="0.2"/>
  <cols>
    <col min="1" max="1" width="57.33203125" customWidth="1"/>
    <col min="2" max="2" width="0.6640625" customWidth="1"/>
    <col min="3" max="3" width="15.83203125" customWidth="1"/>
    <col min="4" max="4" width="0.6640625" customWidth="1"/>
    <col min="5" max="5" width="15.83203125" customWidth="1"/>
  </cols>
  <sheetData>
    <row r="1" spans="1:5" ht="18.75" customHeight="1" x14ac:dyDescent="0.25">
      <c r="A1" s="109" t="s">
        <v>0</v>
      </c>
      <c r="B1" s="110"/>
      <c r="C1" s="110"/>
      <c r="D1" s="110"/>
      <c r="E1" s="110"/>
    </row>
    <row r="2" spans="1:5" ht="18.75" customHeight="1" x14ac:dyDescent="0.2">
      <c r="A2" s="111" t="s">
        <v>38</v>
      </c>
      <c r="B2" s="110"/>
      <c r="C2" s="110"/>
      <c r="D2" s="110"/>
      <c r="E2" s="110"/>
    </row>
    <row r="3" spans="1:5" ht="18.75" customHeight="1" x14ac:dyDescent="0.2">
      <c r="A3" s="112" t="s">
        <v>2</v>
      </c>
      <c r="B3" s="110"/>
      <c r="C3" s="110"/>
      <c r="D3" s="110"/>
      <c r="E3" s="110"/>
    </row>
    <row r="4" spans="1:5" ht="18.75" customHeight="1" x14ac:dyDescent="0.2"/>
    <row r="5" spans="1:5" ht="18.75" customHeight="1" x14ac:dyDescent="0.2">
      <c r="C5" s="3" t="s">
        <v>39</v>
      </c>
      <c r="D5" s="40"/>
      <c r="E5" s="3" t="s">
        <v>40</v>
      </c>
    </row>
    <row r="6" spans="1:5" ht="18.75" customHeight="1" x14ac:dyDescent="0.2">
      <c r="A6" s="4" t="s">
        <v>41</v>
      </c>
      <c r="C6" s="5" t="s">
        <v>5</v>
      </c>
      <c r="D6" s="3" t="s">
        <v>6</v>
      </c>
      <c r="E6" s="5" t="s">
        <v>7</v>
      </c>
    </row>
    <row r="7" spans="1:5" ht="18.75" customHeight="1" x14ac:dyDescent="0.2"/>
    <row r="8" spans="1:5" ht="18.75" customHeight="1" x14ac:dyDescent="0.2">
      <c r="A8" s="41" t="s">
        <v>42</v>
      </c>
    </row>
    <row r="9" spans="1:5" ht="27.6" customHeight="1" x14ac:dyDescent="0.2">
      <c r="A9" s="6" t="s">
        <v>43</v>
      </c>
      <c r="C9" s="39">
        <v>2055.5</v>
      </c>
      <c r="E9" s="39">
        <v>2000.7</v>
      </c>
    </row>
    <row r="10" spans="1:5" ht="31.35" customHeight="1" x14ac:dyDescent="0.2">
      <c r="A10" s="6" t="s">
        <v>44</v>
      </c>
      <c r="C10" s="11">
        <v>318.89999999999998</v>
      </c>
      <c r="E10" s="11">
        <v>310.60000000000002</v>
      </c>
    </row>
    <row r="11" spans="1:5" ht="27.6" customHeight="1" x14ac:dyDescent="0.2">
      <c r="A11" s="6" t="s">
        <v>45</v>
      </c>
      <c r="C11" s="11">
        <v>85.8</v>
      </c>
      <c r="E11" s="11">
        <v>85.1</v>
      </c>
    </row>
    <row r="12" spans="1:5" ht="18.75" customHeight="1" x14ac:dyDescent="0.2">
      <c r="A12" s="6" t="s">
        <v>46</v>
      </c>
      <c r="C12" s="11">
        <v>5.3</v>
      </c>
      <c r="E12" s="11">
        <v>5.3</v>
      </c>
    </row>
    <row r="13" spans="1:5" ht="18.75" customHeight="1" x14ac:dyDescent="0.2">
      <c r="A13" s="6" t="s">
        <v>47</v>
      </c>
      <c r="C13" s="12">
        <v>70</v>
      </c>
      <c r="E13" s="12">
        <v>70</v>
      </c>
    </row>
    <row r="14" spans="1:5" ht="9.9499999999999993" customHeight="1" x14ac:dyDescent="0.2"/>
    <row r="15" spans="1:5" ht="18.75" customHeight="1" x14ac:dyDescent="0.2">
      <c r="A15" s="42" t="s">
        <v>48</v>
      </c>
      <c r="C15" s="11">
        <f>SUM(C9:C14)</f>
        <v>2535.5000000000005</v>
      </c>
      <c r="D15" s="43"/>
      <c r="E15" s="11">
        <f>SUM(E9:E14)</f>
        <v>2471.7000000000003</v>
      </c>
    </row>
    <row r="16" spans="1:5" ht="18.75" customHeight="1" x14ac:dyDescent="0.2"/>
    <row r="17" spans="1:5" ht="18.75" customHeight="1" x14ac:dyDescent="0.2">
      <c r="A17" s="6" t="s">
        <v>49</v>
      </c>
      <c r="C17" s="11">
        <v>47.7</v>
      </c>
      <c r="E17" s="11">
        <v>58.1</v>
      </c>
    </row>
    <row r="18" spans="1:5" ht="18.75" customHeight="1" x14ac:dyDescent="0.2">
      <c r="A18" s="6" t="s">
        <v>50</v>
      </c>
      <c r="C18" s="11">
        <v>39.299999999999997</v>
      </c>
      <c r="E18" s="11">
        <v>35.700000000000003</v>
      </c>
    </row>
    <row r="19" spans="1:5" ht="18.75" customHeight="1" x14ac:dyDescent="0.2">
      <c r="A19" s="6" t="s">
        <v>51</v>
      </c>
      <c r="C19" s="11">
        <v>127.5</v>
      </c>
      <c r="E19" s="11">
        <v>129.1</v>
      </c>
    </row>
    <row r="20" spans="1:5" ht="18.75" customHeight="1" x14ac:dyDescent="0.2">
      <c r="A20" s="6" t="s">
        <v>52</v>
      </c>
      <c r="C20" s="11">
        <v>6.5</v>
      </c>
      <c r="E20" s="11">
        <v>5.9</v>
      </c>
    </row>
    <row r="21" spans="1:5" ht="18.75" customHeight="1" x14ac:dyDescent="0.2">
      <c r="A21" s="6" t="s">
        <v>53</v>
      </c>
      <c r="C21" s="11">
        <v>6.3</v>
      </c>
      <c r="E21" s="11">
        <v>6.8</v>
      </c>
    </row>
    <row r="22" spans="1:5" ht="18.75" customHeight="1" x14ac:dyDescent="0.2">
      <c r="A22" s="6" t="s">
        <v>54</v>
      </c>
      <c r="C22" s="11">
        <v>4.3</v>
      </c>
      <c r="E22" s="11">
        <v>5.9</v>
      </c>
    </row>
    <row r="23" spans="1:5" ht="18.75" customHeight="1" x14ac:dyDescent="0.2">
      <c r="A23" s="6" t="s">
        <v>55</v>
      </c>
      <c r="C23" s="11">
        <v>4.9000000000000004</v>
      </c>
      <c r="E23" s="11">
        <v>4.9000000000000004</v>
      </c>
    </row>
    <row r="24" spans="1:5" ht="18.75" customHeight="1" x14ac:dyDescent="0.2">
      <c r="A24" s="6" t="s">
        <v>56</v>
      </c>
      <c r="C24" s="11">
        <v>89</v>
      </c>
      <c r="E24" s="11">
        <v>102.5</v>
      </c>
    </row>
    <row r="25" spans="1:5" ht="18.75" customHeight="1" x14ac:dyDescent="0.2">
      <c r="A25" s="6" t="s">
        <v>57</v>
      </c>
      <c r="C25" s="12">
        <v>7.5</v>
      </c>
      <c r="E25" s="12">
        <v>7.6</v>
      </c>
    </row>
    <row r="26" spans="1:5" ht="9.9499999999999993" customHeight="1" x14ac:dyDescent="0.2"/>
    <row r="27" spans="1:5" ht="18.75" customHeight="1" x14ac:dyDescent="0.2">
      <c r="A27" s="42" t="s">
        <v>58</v>
      </c>
      <c r="C27" s="44">
        <f>SUM(C15:C25)</f>
        <v>2868.5000000000009</v>
      </c>
      <c r="D27" s="45"/>
      <c r="E27" s="44">
        <f>SUM(E15:E25)</f>
        <v>2828.2000000000003</v>
      </c>
    </row>
    <row r="28" spans="1:5" ht="18.75" customHeight="1" x14ac:dyDescent="0.2"/>
    <row r="29" spans="1:5" ht="18.75" customHeight="1" x14ac:dyDescent="0.2">
      <c r="A29" s="41" t="s">
        <v>59</v>
      </c>
    </row>
    <row r="30" spans="1:5" ht="18.75" customHeight="1" x14ac:dyDescent="0.2">
      <c r="A30" s="6" t="s">
        <v>60</v>
      </c>
      <c r="C30" s="39">
        <v>1083.5</v>
      </c>
      <c r="E30" s="39">
        <v>1053</v>
      </c>
    </row>
    <row r="31" spans="1:5" ht="18.75" customHeight="1" x14ac:dyDescent="0.2">
      <c r="A31" s="6" t="s">
        <v>61</v>
      </c>
      <c r="C31" s="11">
        <v>600.79999999999995</v>
      </c>
      <c r="E31" s="11">
        <v>616.29999999999995</v>
      </c>
    </row>
    <row r="32" spans="1:5" ht="18.75" customHeight="1" x14ac:dyDescent="0.2">
      <c r="A32" s="6" t="s">
        <v>62</v>
      </c>
      <c r="C32" s="11">
        <v>100.5</v>
      </c>
      <c r="E32" s="11">
        <v>100.5</v>
      </c>
    </row>
    <row r="33" spans="1:5" ht="18.75" customHeight="1" x14ac:dyDescent="0.2">
      <c r="A33" s="6" t="s">
        <v>63</v>
      </c>
      <c r="C33" s="11">
        <v>101.5</v>
      </c>
      <c r="E33" s="11">
        <v>104</v>
      </c>
    </row>
    <row r="34" spans="1:5" ht="18.75" hidden="1" customHeight="1" x14ac:dyDescent="0.2">
      <c r="A34" s="6" t="s">
        <v>64</v>
      </c>
      <c r="C34" s="11">
        <v>0</v>
      </c>
      <c r="E34" s="11">
        <v>0</v>
      </c>
    </row>
    <row r="35" spans="1:5" ht="18.75" hidden="1" customHeight="1" x14ac:dyDescent="0.2">
      <c r="A35" s="6" t="s">
        <v>55</v>
      </c>
      <c r="C35" s="11">
        <v>0</v>
      </c>
      <c r="E35" s="11">
        <v>0</v>
      </c>
    </row>
    <row r="36" spans="1:5" ht="18.75" customHeight="1" x14ac:dyDescent="0.2">
      <c r="A36" s="6" t="s">
        <v>65</v>
      </c>
      <c r="C36" s="12">
        <v>73.3</v>
      </c>
      <c r="E36" s="12">
        <v>69.8</v>
      </c>
    </row>
    <row r="37" spans="1:5" ht="9.9499999999999993" customHeight="1" x14ac:dyDescent="0.2"/>
    <row r="38" spans="1:5" ht="18.75" customHeight="1" x14ac:dyDescent="0.2">
      <c r="A38" s="42" t="s">
        <v>66</v>
      </c>
      <c r="C38" s="12">
        <f>SUM(C30:C37)</f>
        <v>1959.6</v>
      </c>
      <c r="D38" s="43"/>
      <c r="E38" s="12">
        <f>SUM(E30:E37)</f>
        <v>1943.6</v>
      </c>
    </row>
    <row r="39" spans="1:5" ht="18.75" customHeight="1" x14ac:dyDescent="0.2"/>
    <row r="40" spans="1:5" ht="18.75" customHeight="1" x14ac:dyDescent="0.2">
      <c r="A40" s="41" t="s">
        <v>67</v>
      </c>
    </row>
    <row r="41" spans="1:5" ht="27.6" customHeight="1" x14ac:dyDescent="0.2">
      <c r="A41" s="6" t="s">
        <v>68</v>
      </c>
      <c r="C41" s="11">
        <v>120.6</v>
      </c>
      <c r="E41" s="11">
        <v>120.4</v>
      </c>
    </row>
    <row r="42" spans="1:5" ht="18.75" customHeight="1" x14ac:dyDescent="0.2">
      <c r="A42" s="6" t="s">
        <v>69</v>
      </c>
      <c r="C42" s="11">
        <v>-116.5</v>
      </c>
      <c r="E42" s="11">
        <v>-116.3</v>
      </c>
    </row>
    <row r="43" spans="1:5" ht="18.75" customHeight="1" x14ac:dyDescent="0.2">
      <c r="A43" s="6" t="s">
        <v>70</v>
      </c>
      <c r="C43" s="11">
        <v>155.1</v>
      </c>
      <c r="E43" s="11">
        <v>153.5</v>
      </c>
    </row>
    <row r="44" spans="1:5" ht="18.75" customHeight="1" x14ac:dyDescent="0.2">
      <c r="A44" s="6" t="s">
        <v>71</v>
      </c>
      <c r="C44" s="11">
        <v>61.4</v>
      </c>
      <c r="E44" s="11">
        <v>37.6</v>
      </c>
    </row>
    <row r="45" spans="1:5" ht="18.75" customHeight="1" x14ac:dyDescent="0.2">
      <c r="A45" s="6" t="s">
        <v>72</v>
      </c>
      <c r="C45" s="12">
        <v>688.3</v>
      </c>
      <c r="E45" s="12">
        <v>689.4</v>
      </c>
    </row>
    <row r="46" spans="1:5" ht="18.75" customHeight="1" x14ac:dyDescent="0.2"/>
    <row r="47" spans="1:5" ht="18.75" customHeight="1" x14ac:dyDescent="0.2">
      <c r="A47" s="42" t="s">
        <v>73</v>
      </c>
      <c r="C47" s="12">
        <f>SUM(C41:C46)</f>
        <v>908.9</v>
      </c>
      <c r="D47" s="43"/>
      <c r="E47" s="12">
        <f>SUM(E41:E46)</f>
        <v>884.6</v>
      </c>
    </row>
    <row r="48" spans="1:5" ht="18.75" customHeight="1" x14ac:dyDescent="0.2"/>
    <row r="49" spans="1:5" ht="18.75" customHeight="1" x14ac:dyDescent="0.2">
      <c r="A49" s="42" t="s">
        <v>74</v>
      </c>
      <c r="C49" s="44">
        <f>+C38+C47</f>
        <v>2868.5</v>
      </c>
      <c r="D49" s="45"/>
      <c r="E49" s="44">
        <f>+E38+E47</f>
        <v>2828.2</v>
      </c>
    </row>
    <row r="50" spans="1:5" ht="18.75" customHeight="1" x14ac:dyDescent="0.2"/>
    <row r="51" spans="1:5" ht="18.75" customHeight="1" x14ac:dyDescent="0.2"/>
    <row r="52" spans="1:5" ht="18.75" customHeight="1" x14ac:dyDescent="0.2"/>
    <row r="53" spans="1:5" ht="18.75" customHeight="1" x14ac:dyDescent="0.2"/>
    <row r="54" spans="1:5" ht="18.75" customHeight="1" x14ac:dyDescent="0.2"/>
    <row r="55" spans="1:5" ht="18.75" customHeight="1" x14ac:dyDescent="0.2"/>
    <row r="56" spans="1:5" ht="18.75" customHeight="1" x14ac:dyDescent="0.2"/>
    <row r="57" spans="1:5" ht="18.75" customHeight="1" x14ac:dyDescent="0.2"/>
    <row r="58" spans="1:5" ht="18.75" customHeight="1" x14ac:dyDescent="0.2"/>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3">
    <mergeCell ref="A1:E1"/>
    <mergeCell ref="A2:E2"/>
    <mergeCell ref="A3:E3"/>
  </mergeCells>
  <printOptions horizontalCentered="1"/>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workbookViewId="0">
      <selection activeCell="A4" sqref="A4"/>
    </sheetView>
  </sheetViews>
  <sheetFormatPr defaultColWidth="21.5" defaultRowHeight="12.75" x14ac:dyDescent="0.2"/>
  <cols>
    <col min="1" max="1" width="43" customWidth="1"/>
    <col min="2" max="2" width="0.6640625" customWidth="1"/>
    <col min="3" max="3" width="21.5" customWidth="1"/>
    <col min="4" max="4" width="0.6640625" customWidth="1"/>
    <col min="5" max="5" width="21.5" customWidth="1"/>
    <col min="6" max="6" width="14.33203125" hidden="1" customWidth="1"/>
    <col min="7" max="7" width="0.6640625" hidden="1" customWidth="1"/>
    <col min="8" max="8" width="14.33203125" hidden="1" customWidth="1"/>
  </cols>
  <sheetData>
    <row r="1" spans="1:8" ht="18.75" customHeight="1" x14ac:dyDescent="0.25">
      <c r="A1" s="109" t="s">
        <v>0</v>
      </c>
      <c r="B1" s="110"/>
      <c r="C1" s="110"/>
      <c r="D1" s="110"/>
      <c r="E1" s="110"/>
    </row>
    <row r="2" spans="1:8" ht="18.75" customHeight="1" x14ac:dyDescent="0.2">
      <c r="A2" s="111" t="s">
        <v>75</v>
      </c>
      <c r="B2" s="110"/>
      <c r="C2" s="110"/>
      <c r="D2" s="110"/>
      <c r="E2" s="110"/>
    </row>
    <row r="3" spans="1:8" ht="18.75" customHeight="1" x14ac:dyDescent="0.2">
      <c r="A3" s="112" t="s">
        <v>2</v>
      </c>
      <c r="B3" s="110"/>
      <c r="C3" s="110"/>
      <c r="D3" s="110"/>
      <c r="E3" s="110"/>
    </row>
    <row r="4" spans="1:8" ht="18.75" customHeight="1" x14ac:dyDescent="0.2">
      <c r="A4" s="1"/>
    </row>
    <row r="5" spans="1:8" ht="18.75" customHeight="1" x14ac:dyDescent="0.2">
      <c r="A5" s="1"/>
      <c r="C5" s="112" t="s">
        <v>76</v>
      </c>
      <c r="D5" s="110"/>
      <c r="E5" s="110"/>
      <c r="F5" s="112" t="s">
        <v>77</v>
      </c>
      <c r="G5" s="110"/>
      <c r="H5" s="110"/>
    </row>
    <row r="6" spans="1:8" ht="18.75" customHeight="1" x14ac:dyDescent="0.2">
      <c r="A6" s="1"/>
      <c r="C6" s="112" t="s">
        <v>39</v>
      </c>
      <c r="D6" s="110"/>
      <c r="E6" s="110"/>
      <c r="F6" s="112" t="s">
        <v>39</v>
      </c>
      <c r="G6" s="110"/>
      <c r="H6" s="110"/>
    </row>
    <row r="7" spans="1:8" ht="18.75" customHeight="1" x14ac:dyDescent="0.2">
      <c r="A7" s="46" t="s">
        <v>4</v>
      </c>
      <c r="C7" s="5" t="s">
        <v>5</v>
      </c>
      <c r="D7" s="3" t="s">
        <v>6</v>
      </c>
      <c r="E7" s="5" t="s">
        <v>7</v>
      </c>
      <c r="F7" s="5" t="s">
        <v>5</v>
      </c>
      <c r="G7" s="3" t="s">
        <v>6</v>
      </c>
      <c r="H7" s="5" t="s">
        <v>7</v>
      </c>
    </row>
    <row r="8" spans="1:8" ht="18.75" customHeight="1" x14ac:dyDescent="0.2">
      <c r="A8" s="1"/>
    </row>
    <row r="9" spans="1:8" ht="18.75" customHeight="1" x14ac:dyDescent="0.2">
      <c r="A9" s="6" t="s">
        <v>9</v>
      </c>
      <c r="C9" s="39">
        <v>319.89999999999998</v>
      </c>
      <c r="E9" s="39">
        <v>315.3</v>
      </c>
      <c r="F9" s="39">
        <v>0</v>
      </c>
      <c r="H9" s="39">
        <v>0</v>
      </c>
    </row>
    <row r="10" spans="1:8" ht="18.75" customHeight="1" x14ac:dyDescent="0.2">
      <c r="A10" s="1"/>
    </row>
    <row r="11" spans="1:8" ht="31.35" customHeight="1" x14ac:dyDescent="0.2">
      <c r="A11" s="6" t="s">
        <v>78</v>
      </c>
      <c r="C11" s="11">
        <v>17.399999999999999</v>
      </c>
      <c r="E11" s="11">
        <v>15.4</v>
      </c>
      <c r="F11" s="11">
        <v>0</v>
      </c>
      <c r="H11" s="11">
        <v>0</v>
      </c>
    </row>
    <row r="12" spans="1:8" ht="18.75" customHeight="1" x14ac:dyDescent="0.2">
      <c r="A12" s="6" t="s">
        <v>11</v>
      </c>
      <c r="C12" s="11">
        <v>1.3</v>
      </c>
      <c r="E12" s="11">
        <v>3.8</v>
      </c>
      <c r="F12" s="11">
        <v>0</v>
      </c>
      <c r="H12" s="11">
        <v>0</v>
      </c>
    </row>
    <row r="13" spans="1:8" ht="18.75" customHeight="1" x14ac:dyDescent="0.2">
      <c r="A13" s="6" t="s">
        <v>79</v>
      </c>
      <c r="C13" s="12">
        <v>0.6</v>
      </c>
      <c r="E13" s="12">
        <v>0.4</v>
      </c>
      <c r="F13" s="12">
        <v>0</v>
      </c>
      <c r="H13" s="12">
        <v>0</v>
      </c>
    </row>
    <row r="14" spans="1:8" ht="12.6" customHeight="1" x14ac:dyDescent="0.2">
      <c r="A14" s="1"/>
    </row>
    <row r="15" spans="1:8" ht="18.75" customHeight="1" x14ac:dyDescent="0.2">
      <c r="A15" s="42" t="s">
        <v>80</v>
      </c>
      <c r="C15" s="12">
        <v>339.2</v>
      </c>
      <c r="E15" s="17">
        <v>334.9</v>
      </c>
      <c r="F15" s="12">
        <v>0</v>
      </c>
      <c r="H15" s="12">
        <v>0</v>
      </c>
    </row>
    <row r="16" spans="1:8" ht="18.75" customHeight="1" x14ac:dyDescent="0.2">
      <c r="A16" s="1"/>
    </row>
    <row r="17" spans="1:8" ht="18.75" customHeight="1" x14ac:dyDescent="0.2">
      <c r="A17" s="6" t="s">
        <v>81</v>
      </c>
      <c r="C17" s="11">
        <v>225</v>
      </c>
      <c r="E17" s="11">
        <v>195</v>
      </c>
      <c r="F17" s="11">
        <v>0</v>
      </c>
      <c r="H17" s="11">
        <v>0</v>
      </c>
    </row>
    <row r="18" spans="1:8" ht="18.75" customHeight="1" x14ac:dyDescent="0.2">
      <c r="A18" s="6" t="s">
        <v>82</v>
      </c>
      <c r="C18" s="11">
        <v>107.5</v>
      </c>
      <c r="E18" s="11">
        <v>103.4</v>
      </c>
      <c r="F18" s="11">
        <v>0</v>
      </c>
      <c r="H18" s="11">
        <v>0</v>
      </c>
    </row>
    <row r="19" spans="1:8" ht="31.35" customHeight="1" x14ac:dyDescent="0.2">
      <c r="A19" s="6" t="s">
        <v>83</v>
      </c>
      <c r="C19" s="11">
        <v>1.3</v>
      </c>
      <c r="E19" s="11">
        <v>1.3</v>
      </c>
      <c r="F19" s="11">
        <v>0</v>
      </c>
      <c r="H19" s="11">
        <v>0</v>
      </c>
    </row>
    <row r="20" spans="1:8" ht="18.75" customHeight="1" x14ac:dyDescent="0.2">
      <c r="A20" s="6" t="s">
        <v>84</v>
      </c>
      <c r="C20" s="12">
        <v>1.6</v>
      </c>
      <c r="E20" s="12">
        <v>2</v>
      </c>
      <c r="F20" s="12">
        <v>0</v>
      </c>
      <c r="H20" s="12">
        <v>0</v>
      </c>
    </row>
    <row r="21" spans="1:8" ht="18.75" customHeight="1" x14ac:dyDescent="0.2">
      <c r="A21" s="1"/>
    </row>
    <row r="22" spans="1:8" ht="18.75" customHeight="1" x14ac:dyDescent="0.2">
      <c r="A22" s="42" t="s">
        <v>85</v>
      </c>
      <c r="C22" s="12">
        <v>335.4</v>
      </c>
      <c r="E22" s="17">
        <v>301.7</v>
      </c>
      <c r="F22" s="12">
        <v>0</v>
      </c>
      <c r="H22" s="12">
        <v>0</v>
      </c>
    </row>
    <row r="23" spans="1:8" ht="18.75" customHeight="1" x14ac:dyDescent="0.2">
      <c r="A23" s="1"/>
    </row>
    <row r="24" spans="1:8" ht="18.75" customHeight="1" x14ac:dyDescent="0.2">
      <c r="A24" s="6" t="s">
        <v>14</v>
      </c>
      <c r="C24" s="11">
        <v>3.8</v>
      </c>
      <c r="E24" s="16">
        <v>33.200000000000003</v>
      </c>
      <c r="F24" s="11">
        <v>0</v>
      </c>
      <c r="H24" s="11">
        <v>0</v>
      </c>
    </row>
    <row r="25" spans="1:8" ht="18.75" customHeight="1" x14ac:dyDescent="0.2">
      <c r="A25" s="1"/>
    </row>
    <row r="26" spans="1:8" ht="18.75" customHeight="1" x14ac:dyDescent="0.2">
      <c r="A26" s="42" t="s">
        <v>15</v>
      </c>
      <c r="C26" s="12">
        <v>0.8</v>
      </c>
      <c r="E26" s="17">
        <v>8.5</v>
      </c>
      <c r="F26" s="12">
        <v>0</v>
      </c>
      <c r="H26" s="12">
        <v>0</v>
      </c>
    </row>
    <row r="27" spans="1:8" ht="18.75" customHeight="1" x14ac:dyDescent="0.2">
      <c r="A27" s="1"/>
    </row>
    <row r="28" spans="1:8" ht="18.75" customHeight="1" thickBot="1" x14ac:dyDescent="0.25">
      <c r="A28" s="6" t="s">
        <v>16</v>
      </c>
      <c r="C28" s="44">
        <v>3</v>
      </c>
      <c r="E28" s="44">
        <v>24.7</v>
      </c>
      <c r="F28" s="44">
        <v>0</v>
      </c>
      <c r="H28" s="44">
        <v>0</v>
      </c>
    </row>
    <row r="29" spans="1:8" ht="18.75" customHeight="1" thickTop="1" x14ac:dyDescent="0.2">
      <c r="A29" s="1"/>
    </row>
    <row r="30" spans="1:8" ht="18.75" customHeight="1" x14ac:dyDescent="0.2">
      <c r="A30" s="6" t="s">
        <v>17</v>
      </c>
    </row>
    <row r="31" spans="1:8" ht="18.75" customHeight="1" thickBot="1" x14ac:dyDescent="0.25">
      <c r="A31" s="98" t="s">
        <v>86</v>
      </c>
      <c r="C31" s="47">
        <v>7.0000000000000007E-2</v>
      </c>
      <c r="E31" s="47">
        <v>0.6</v>
      </c>
      <c r="F31" s="48">
        <v>0</v>
      </c>
      <c r="H31" s="48">
        <v>0</v>
      </c>
    </row>
    <row r="32" spans="1:8" ht="18.75" customHeight="1" thickTop="1" thickBot="1" x14ac:dyDescent="0.25">
      <c r="A32" s="98" t="s">
        <v>87</v>
      </c>
      <c r="C32" s="47">
        <v>7.0000000000000007E-2</v>
      </c>
      <c r="E32" s="47">
        <v>0.6</v>
      </c>
      <c r="F32" s="48">
        <v>0</v>
      </c>
      <c r="H32" s="48">
        <v>0</v>
      </c>
    </row>
    <row r="33" spans="1:8" ht="18.75" customHeight="1" thickTop="1" x14ac:dyDescent="0.2">
      <c r="A33" s="1"/>
    </row>
    <row r="34" spans="1:8" ht="18.75" customHeight="1" thickBot="1" x14ac:dyDescent="0.25">
      <c r="A34" s="6" t="s">
        <v>88</v>
      </c>
      <c r="C34" s="47">
        <v>0.1</v>
      </c>
      <c r="E34" s="47">
        <v>0.1</v>
      </c>
      <c r="F34" s="48">
        <v>0</v>
      </c>
      <c r="H34" s="48">
        <v>0</v>
      </c>
    </row>
  </sheetData>
  <mergeCells count="7">
    <mergeCell ref="C6:E6"/>
    <mergeCell ref="F6:H6"/>
    <mergeCell ref="A1:E1"/>
    <mergeCell ref="A2:E2"/>
    <mergeCell ref="A3:E3"/>
    <mergeCell ref="C5:E5"/>
    <mergeCell ref="F5:H5"/>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
  <sheetViews>
    <sheetView workbookViewId="0">
      <selection activeCell="A4" sqref="A4"/>
    </sheetView>
  </sheetViews>
  <sheetFormatPr defaultColWidth="21.5" defaultRowHeight="12.75" x14ac:dyDescent="0.2"/>
  <cols>
    <col min="1" max="1" width="62.6640625" customWidth="1"/>
    <col min="2" max="2" width="0.6640625" customWidth="1"/>
    <col min="3" max="3" width="15.33203125" customWidth="1"/>
    <col min="4" max="4" width="0.6640625" customWidth="1"/>
    <col min="5" max="5" width="15.33203125" customWidth="1"/>
    <col min="6" max="6" width="0.6640625" customWidth="1"/>
    <col min="7" max="7" width="15.33203125" hidden="1" customWidth="1"/>
    <col min="8" max="8" width="0.6640625" hidden="1" customWidth="1"/>
    <col min="9" max="9" width="15.33203125" hidden="1" customWidth="1"/>
  </cols>
  <sheetData>
    <row r="1" spans="1:9" ht="18.75" customHeight="1" x14ac:dyDescent="0.25">
      <c r="A1" s="109" t="s">
        <v>0</v>
      </c>
      <c r="B1" s="109"/>
      <c r="C1" s="110"/>
      <c r="D1" s="110"/>
      <c r="E1" s="110"/>
      <c r="F1" s="110"/>
    </row>
    <row r="2" spans="1:9" ht="18.75" customHeight="1" x14ac:dyDescent="0.2">
      <c r="A2" s="111" t="s">
        <v>89</v>
      </c>
      <c r="B2" s="111"/>
      <c r="C2" s="110"/>
      <c r="D2" s="110"/>
      <c r="E2" s="110"/>
      <c r="F2" s="110"/>
    </row>
    <row r="3" spans="1:9" ht="18.75" customHeight="1" x14ac:dyDescent="0.2">
      <c r="A3" s="112" t="s">
        <v>2</v>
      </c>
      <c r="B3" s="112"/>
      <c r="C3" s="110"/>
      <c r="D3" s="110"/>
      <c r="E3" s="110"/>
      <c r="F3" s="110"/>
    </row>
    <row r="4" spans="1:9" ht="18.75" customHeight="1" x14ac:dyDescent="0.2"/>
    <row r="5" spans="1:9" ht="18.75" customHeight="1" x14ac:dyDescent="0.2">
      <c r="C5" s="112" t="s">
        <v>76</v>
      </c>
      <c r="D5" s="110"/>
      <c r="E5" s="110"/>
      <c r="F5" s="40"/>
      <c r="G5" s="112" t="s">
        <v>77</v>
      </c>
      <c r="H5" s="110"/>
      <c r="I5" s="110"/>
    </row>
    <row r="6" spans="1:9" ht="18.75" customHeight="1" x14ac:dyDescent="0.2">
      <c r="C6" s="112" t="s">
        <v>39</v>
      </c>
      <c r="D6" s="110"/>
      <c r="E6" s="110"/>
      <c r="F6" s="40"/>
      <c r="G6" s="112" t="s">
        <v>39</v>
      </c>
      <c r="H6" s="110"/>
      <c r="I6" s="110"/>
    </row>
    <row r="7" spans="1:9" ht="18.75" customHeight="1" x14ac:dyDescent="0.2">
      <c r="A7" s="4" t="s">
        <v>90</v>
      </c>
      <c r="B7" s="3" t="s">
        <v>6</v>
      </c>
      <c r="C7" s="5" t="s">
        <v>5</v>
      </c>
      <c r="D7" s="3" t="s">
        <v>6</v>
      </c>
      <c r="E7" s="5" t="s">
        <v>7</v>
      </c>
      <c r="F7" s="3" t="s">
        <v>6</v>
      </c>
      <c r="G7" s="5" t="s">
        <v>5</v>
      </c>
      <c r="H7" s="3" t="s">
        <v>6</v>
      </c>
      <c r="I7" s="5" t="s">
        <v>7</v>
      </c>
    </row>
    <row r="8" spans="1:9" ht="18.75" customHeight="1" x14ac:dyDescent="0.2"/>
    <row r="9" spans="1:9" ht="18.75" customHeight="1" x14ac:dyDescent="0.2">
      <c r="A9" s="6" t="s">
        <v>16</v>
      </c>
      <c r="C9" s="39">
        <v>3</v>
      </c>
      <c r="E9" s="39">
        <v>24.7</v>
      </c>
      <c r="G9" s="39">
        <v>0</v>
      </c>
      <c r="I9" s="39">
        <v>0</v>
      </c>
    </row>
    <row r="10" spans="1:9" ht="18.75" customHeight="1" x14ac:dyDescent="0.2">
      <c r="A10" s="6" t="s">
        <v>91</v>
      </c>
    </row>
    <row r="11" spans="1:9" ht="18.75" customHeight="1" x14ac:dyDescent="0.2">
      <c r="A11" s="20" t="s">
        <v>92</v>
      </c>
    </row>
    <row r="12" spans="1:9" ht="18.75" customHeight="1" x14ac:dyDescent="0.2">
      <c r="A12" s="49" t="s">
        <v>93</v>
      </c>
      <c r="C12" s="11">
        <v>37</v>
      </c>
      <c r="E12" s="11">
        <v>17</v>
      </c>
      <c r="G12" s="11">
        <v>37</v>
      </c>
      <c r="I12" s="11">
        <v>0</v>
      </c>
    </row>
    <row r="13" spans="1:9" ht="18.75" customHeight="1" x14ac:dyDescent="0.2">
      <c r="A13" s="49" t="s">
        <v>94</v>
      </c>
      <c r="C13" s="11">
        <v>-1.3</v>
      </c>
      <c r="E13" s="11">
        <v>-4.2</v>
      </c>
      <c r="G13" s="11">
        <v>-1.3</v>
      </c>
      <c r="I13" s="11">
        <v>0</v>
      </c>
    </row>
    <row r="14" spans="1:9" ht="18.75" customHeight="1" x14ac:dyDescent="0.2">
      <c r="A14" s="49" t="s">
        <v>95</v>
      </c>
      <c r="C14" s="11">
        <v>-12.5</v>
      </c>
      <c r="E14" s="11">
        <v>-4.5</v>
      </c>
      <c r="G14" s="11">
        <v>-12.5</v>
      </c>
      <c r="I14" s="11">
        <v>0</v>
      </c>
    </row>
    <row r="15" spans="1:9" ht="18.75" customHeight="1" x14ac:dyDescent="0.2">
      <c r="A15" s="99" t="s">
        <v>96</v>
      </c>
      <c r="B15" s="51"/>
      <c r="C15" s="14">
        <v>23.2</v>
      </c>
      <c r="D15" s="51"/>
      <c r="E15" s="14">
        <v>8.3000000000000007</v>
      </c>
      <c r="F15" s="51"/>
      <c r="G15" s="14">
        <v>23.2</v>
      </c>
      <c r="H15" s="51"/>
      <c r="I15" s="14">
        <v>0</v>
      </c>
    </row>
    <row r="16" spans="1:9" ht="18.75" customHeight="1" x14ac:dyDescent="0.2">
      <c r="A16" s="20" t="s">
        <v>97</v>
      </c>
    </row>
    <row r="17" spans="1:9" ht="18.75" hidden="1" customHeight="1" x14ac:dyDescent="0.2">
      <c r="A17" s="49" t="s">
        <v>98</v>
      </c>
      <c r="C17" s="11">
        <v>0</v>
      </c>
      <c r="E17" s="11">
        <v>0</v>
      </c>
      <c r="G17" s="11">
        <v>0</v>
      </c>
      <c r="I17" s="11">
        <v>0</v>
      </c>
    </row>
    <row r="18" spans="1:9" ht="18.75" customHeight="1" x14ac:dyDescent="0.2">
      <c r="A18" s="49" t="s">
        <v>99</v>
      </c>
    </row>
    <row r="19" spans="1:9" ht="18.75" customHeight="1" x14ac:dyDescent="0.2">
      <c r="A19" s="52" t="s">
        <v>100</v>
      </c>
      <c r="C19" s="11">
        <v>-1.4</v>
      </c>
      <c r="E19" s="11">
        <v>-1.4</v>
      </c>
      <c r="G19" s="11">
        <v>0</v>
      </c>
      <c r="I19" s="11">
        <v>0</v>
      </c>
    </row>
    <row r="20" spans="1:9" ht="18.75" customHeight="1" x14ac:dyDescent="0.2">
      <c r="A20" s="52" t="s">
        <v>101</v>
      </c>
      <c r="C20" s="11">
        <v>2.4</v>
      </c>
      <c r="E20" s="11">
        <v>2.9</v>
      </c>
      <c r="G20" s="11">
        <v>0</v>
      </c>
      <c r="I20" s="11">
        <v>0</v>
      </c>
    </row>
    <row r="21" spans="1:9" ht="18.75" customHeight="1" x14ac:dyDescent="0.2">
      <c r="A21" s="52" t="s">
        <v>95</v>
      </c>
      <c r="B21" s="51"/>
      <c r="C21" s="12">
        <v>-0.4</v>
      </c>
      <c r="D21" s="43"/>
      <c r="E21" s="12">
        <v>-0.5</v>
      </c>
      <c r="F21" s="51"/>
      <c r="G21" s="12">
        <v>-0.4</v>
      </c>
      <c r="H21" s="43"/>
      <c r="I21" s="53">
        <v>0</v>
      </c>
    </row>
    <row r="22" spans="1:9" ht="18.75" customHeight="1" x14ac:dyDescent="0.2">
      <c r="A22" s="99" t="s">
        <v>102</v>
      </c>
      <c r="B22" s="51"/>
      <c r="C22" s="14">
        <v>0.6</v>
      </c>
      <c r="D22" s="51"/>
      <c r="E22" s="14">
        <v>1</v>
      </c>
      <c r="F22" s="51"/>
      <c r="G22" s="14">
        <v>0.6</v>
      </c>
      <c r="H22" s="51"/>
      <c r="I22" s="14">
        <v>0</v>
      </c>
    </row>
    <row r="23" spans="1:9" ht="18.75" customHeight="1" x14ac:dyDescent="0.2"/>
    <row r="24" spans="1:9" ht="18.75" customHeight="1" x14ac:dyDescent="0.2">
      <c r="A24" s="20" t="s">
        <v>103</v>
      </c>
      <c r="B24" s="51"/>
      <c r="C24" s="12">
        <v>23.8</v>
      </c>
      <c r="D24" s="51"/>
      <c r="E24" s="12">
        <v>9.3000000000000007</v>
      </c>
      <c r="F24" s="51"/>
      <c r="G24" s="12">
        <v>23.8</v>
      </c>
      <c r="H24" s="51"/>
      <c r="I24" s="12">
        <v>0</v>
      </c>
    </row>
    <row r="25" spans="1:9" ht="18.75" customHeight="1" x14ac:dyDescent="0.2">
      <c r="A25" s="6" t="s">
        <v>104</v>
      </c>
      <c r="B25" s="54"/>
      <c r="C25" s="44">
        <v>26.8</v>
      </c>
      <c r="D25" s="54"/>
      <c r="E25" s="44">
        <v>34</v>
      </c>
      <c r="F25" s="54"/>
      <c r="G25" s="44">
        <v>23.8</v>
      </c>
      <c r="H25" s="54"/>
      <c r="I25" s="44">
        <v>0</v>
      </c>
    </row>
    <row r="26" spans="1:9" ht="18.75" customHeight="1" x14ac:dyDescent="0.2"/>
    <row r="27" spans="1:9" ht="18.75" customHeight="1" x14ac:dyDescent="0.2">
      <c r="B27" s="31"/>
      <c r="C27" s="31"/>
      <c r="D27" s="31"/>
      <c r="E27" s="31"/>
      <c r="F27" s="31"/>
      <c r="G27" s="31"/>
    </row>
    <row r="28" spans="1:9" ht="18.75" customHeight="1" x14ac:dyDescent="0.2"/>
    <row r="29" spans="1:9" ht="18.75" customHeight="1" x14ac:dyDescent="0.2"/>
    <row r="30" spans="1:9" ht="18.75" customHeight="1" x14ac:dyDescent="0.2"/>
    <row r="31" spans="1:9" ht="18.75" customHeight="1" x14ac:dyDescent="0.2"/>
    <row r="32" spans="1:9"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7">
    <mergeCell ref="C6:E6"/>
    <mergeCell ref="G6:I6"/>
    <mergeCell ref="A1:F1"/>
    <mergeCell ref="A2:F2"/>
    <mergeCell ref="A3:F3"/>
    <mergeCell ref="C5:E5"/>
    <mergeCell ref="G5:I5"/>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1"/>
  <sheetViews>
    <sheetView workbookViewId="0">
      <selection activeCell="A4" sqref="A4"/>
    </sheetView>
  </sheetViews>
  <sheetFormatPr defaultColWidth="21.5" defaultRowHeight="12.75" x14ac:dyDescent="0.2"/>
  <cols>
    <col min="1" max="1" width="84.5" customWidth="1"/>
    <col min="2" max="2" width="0.6640625" customWidth="1"/>
    <col min="4" max="4" width="0.6640625" customWidth="1"/>
  </cols>
  <sheetData>
    <row r="1" spans="1:5" ht="18.75" customHeight="1" x14ac:dyDescent="0.25">
      <c r="A1" s="109" t="s">
        <v>0</v>
      </c>
      <c r="B1" s="110"/>
      <c r="C1" s="110"/>
      <c r="D1" s="110"/>
      <c r="E1" s="110"/>
    </row>
    <row r="2" spans="1:5" ht="18.75" customHeight="1" x14ac:dyDescent="0.2">
      <c r="A2" s="111" t="s">
        <v>105</v>
      </c>
      <c r="B2" s="110"/>
      <c r="C2" s="110"/>
      <c r="D2" s="110"/>
      <c r="E2" s="110"/>
    </row>
    <row r="3" spans="1:5" ht="18.75" customHeight="1" x14ac:dyDescent="0.2">
      <c r="A3" s="112" t="s">
        <v>2</v>
      </c>
      <c r="B3" s="110"/>
      <c r="C3" s="110"/>
      <c r="D3" s="110"/>
      <c r="E3" s="110"/>
    </row>
    <row r="4" spans="1:5" ht="18.75" customHeight="1" x14ac:dyDescent="0.2">
      <c r="A4" s="1"/>
      <c r="B4" s="1"/>
      <c r="C4" s="1"/>
    </row>
    <row r="5" spans="1:5" ht="18.75" customHeight="1" x14ac:dyDescent="0.2">
      <c r="A5" s="4" t="s">
        <v>106</v>
      </c>
      <c r="B5" s="1"/>
      <c r="C5" s="3" t="s">
        <v>107</v>
      </c>
      <c r="D5" s="40"/>
      <c r="E5" s="3" t="s">
        <v>108</v>
      </c>
    </row>
    <row r="6" spans="1:5" ht="18.75" customHeight="1" x14ac:dyDescent="0.2">
      <c r="A6" s="1"/>
      <c r="B6" s="1"/>
      <c r="C6" s="3" t="s">
        <v>39</v>
      </c>
      <c r="D6" s="40"/>
      <c r="E6" s="3" t="s">
        <v>40</v>
      </c>
    </row>
    <row r="7" spans="1:5" ht="18.75" customHeight="1" x14ac:dyDescent="0.2">
      <c r="A7" s="1"/>
      <c r="B7" s="30"/>
      <c r="C7" s="5" t="s">
        <v>5</v>
      </c>
      <c r="D7" s="3" t="s">
        <v>6</v>
      </c>
      <c r="E7" s="5" t="s">
        <v>7</v>
      </c>
    </row>
    <row r="8" spans="1:5" ht="18.75" customHeight="1" x14ac:dyDescent="0.2">
      <c r="A8" s="6" t="s">
        <v>109</v>
      </c>
      <c r="B8" s="1"/>
      <c r="C8" s="1"/>
    </row>
    <row r="9" spans="1:5" ht="18.75" customHeight="1" x14ac:dyDescent="0.2">
      <c r="A9" s="20" t="s">
        <v>110</v>
      </c>
      <c r="B9" s="30"/>
      <c r="C9" s="11">
        <v>48.1</v>
      </c>
      <c r="E9" s="16">
        <v>47.7</v>
      </c>
    </row>
    <row r="10" spans="1:5" ht="18.75" customHeight="1" x14ac:dyDescent="0.2">
      <c r="A10" s="20" t="s">
        <v>111</v>
      </c>
      <c r="B10" s="30"/>
      <c r="C10" s="11">
        <v>0.1</v>
      </c>
      <c r="E10" s="16">
        <v>0.4</v>
      </c>
    </row>
    <row r="11" spans="1:5" ht="18.75" customHeight="1" x14ac:dyDescent="0.2">
      <c r="A11" s="20" t="s">
        <v>112</v>
      </c>
      <c r="B11" s="30"/>
      <c r="C11" s="55">
        <v>48.2</v>
      </c>
      <c r="E11" s="55">
        <v>48.1</v>
      </c>
    </row>
    <row r="12" spans="1:5" ht="18.75" customHeight="1" x14ac:dyDescent="0.2">
      <c r="A12" s="1"/>
      <c r="B12" s="1"/>
      <c r="C12" s="25"/>
    </row>
    <row r="13" spans="1:5" ht="18.75" customHeight="1" x14ac:dyDescent="0.2">
      <c r="A13" s="6" t="s">
        <v>113</v>
      </c>
      <c r="B13" s="1"/>
      <c r="C13" s="25"/>
    </row>
    <row r="14" spans="1:5" ht="18.75" customHeight="1" x14ac:dyDescent="0.2">
      <c r="A14" s="20" t="s">
        <v>114</v>
      </c>
      <c r="B14" s="30"/>
      <c r="C14" s="56">
        <v>-6.8</v>
      </c>
      <c r="E14" s="57">
        <v>-6.8</v>
      </c>
    </row>
    <row r="15" spans="1:5" ht="18.75" customHeight="1" x14ac:dyDescent="0.2">
      <c r="A15" s="1"/>
      <c r="B15" s="1"/>
      <c r="C15" s="25"/>
    </row>
    <row r="16" spans="1:5" ht="18.75" customHeight="1" x14ac:dyDescent="0.2">
      <c r="A16" s="6" t="s">
        <v>115</v>
      </c>
      <c r="B16" s="1"/>
      <c r="C16" s="25"/>
    </row>
    <row r="17" spans="1:5" ht="18.75" customHeight="1" x14ac:dyDescent="0.2">
      <c r="A17" s="20" t="s">
        <v>110</v>
      </c>
      <c r="B17" s="58"/>
      <c r="C17" s="59">
        <v>120.4</v>
      </c>
      <c r="E17" s="59">
        <v>119.3</v>
      </c>
    </row>
    <row r="18" spans="1:5" ht="18.75" customHeight="1" x14ac:dyDescent="0.2">
      <c r="A18" s="20" t="s">
        <v>111</v>
      </c>
      <c r="B18" s="30"/>
      <c r="C18" s="11">
        <v>0.2</v>
      </c>
      <c r="E18" s="16">
        <v>1.1000000000000001</v>
      </c>
    </row>
    <row r="19" spans="1:5" ht="18.75" customHeight="1" x14ac:dyDescent="0.2">
      <c r="A19" s="20" t="s">
        <v>112</v>
      </c>
      <c r="B19" s="8"/>
      <c r="C19" s="15">
        <v>120.6</v>
      </c>
      <c r="E19" s="15">
        <v>120.4</v>
      </c>
    </row>
    <row r="20" spans="1:5" ht="18.75" customHeight="1" x14ac:dyDescent="0.2">
      <c r="A20" s="1"/>
      <c r="B20" s="1"/>
      <c r="C20" s="25"/>
    </row>
    <row r="21" spans="1:5" ht="18.75" customHeight="1" x14ac:dyDescent="0.2">
      <c r="A21" s="6" t="s">
        <v>116</v>
      </c>
      <c r="B21" s="1"/>
      <c r="C21" s="25"/>
    </row>
    <row r="22" spans="1:5" ht="18.75" customHeight="1" x14ac:dyDescent="0.2">
      <c r="A22" s="20" t="s">
        <v>110</v>
      </c>
      <c r="B22" s="58"/>
      <c r="C22" s="59">
        <v>-116.3</v>
      </c>
      <c r="E22" s="39">
        <v>-116</v>
      </c>
    </row>
    <row r="23" spans="1:5" ht="18.75" customHeight="1" x14ac:dyDescent="0.2">
      <c r="A23" s="20" t="s">
        <v>117</v>
      </c>
      <c r="B23" s="30"/>
      <c r="C23" s="11">
        <v>-0.2</v>
      </c>
      <c r="E23" s="16">
        <v>-0.3</v>
      </c>
    </row>
    <row r="24" spans="1:5" ht="18.75" customHeight="1" x14ac:dyDescent="0.2">
      <c r="A24" s="20" t="s">
        <v>114</v>
      </c>
      <c r="B24" s="30"/>
      <c r="C24" s="15">
        <v>-116.5</v>
      </c>
      <c r="E24" s="15">
        <v>-116.3</v>
      </c>
    </row>
    <row r="25" spans="1:5" ht="18.75" customHeight="1" x14ac:dyDescent="0.2">
      <c r="A25" s="1"/>
      <c r="B25" s="1"/>
      <c r="C25" s="25"/>
    </row>
    <row r="26" spans="1:5" ht="18.75" customHeight="1" x14ac:dyDescent="0.2">
      <c r="A26" s="6" t="s">
        <v>118</v>
      </c>
      <c r="B26" s="1"/>
      <c r="C26" s="25"/>
    </row>
    <row r="27" spans="1:5" ht="18.75" customHeight="1" x14ac:dyDescent="0.2">
      <c r="A27" s="20" t="s">
        <v>110</v>
      </c>
      <c r="B27" s="58"/>
      <c r="C27" s="59">
        <v>153.5</v>
      </c>
      <c r="E27" s="59">
        <v>143.19999999999999</v>
      </c>
    </row>
    <row r="28" spans="1:5" ht="18.75" customHeight="1" x14ac:dyDescent="0.2">
      <c r="A28" s="20" t="s">
        <v>119</v>
      </c>
      <c r="B28" s="30"/>
      <c r="C28" s="11">
        <v>0.6</v>
      </c>
      <c r="E28" s="16">
        <v>5.2</v>
      </c>
    </row>
    <row r="29" spans="1:5" ht="18.75" customHeight="1" x14ac:dyDescent="0.2">
      <c r="A29" s="20" t="s">
        <v>120</v>
      </c>
      <c r="B29" s="30"/>
      <c r="C29" s="103">
        <v>0</v>
      </c>
      <c r="E29" s="16">
        <v>0.3</v>
      </c>
    </row>
    <row r="30" spans="1:5" ht="18.75" customHeight="1" x14ac:dyDescent="0.2">
      <c r="A30" s="20" t="s">
        <v>121</v>
      </c>
      <c r="B30" s="30"/>
      <c r="C30" s="11">
        <v>1</v>
      </c>
      <c r="E30" s="16">
        <v>4.8</v>
      </c>
    </row>
    <row r="31" spans="1:5" ht="18.75" customHeight="1" x14ac:dyDescent="0.2">
      <c r="A31" s="20" t="s">
        <v>112</v>
      </c>
      <c r="B31" s="30"/>
      <c r="C31" s="15">
        <v>155.1</v>
      </c>
      <c r="E31" s="15">
        <v>153.5</v>
      </c>
    </row>
    <row r="32" spans="1:5" ht="18.75" customHeight="1" x14ac:dyDescent="0.2">
      <c r="A32" s="1"/>
      <c r="B32" s="1"/>
      <c r="C32" s="25"/>
    </row>
    <row r="33" spans="1:5" ht="18.75" customHeight="1" x14ac:dyDescent="0.2">
      <c r="A33" s="6" t="s">
        <v>122</v>
      </c>
      <c r="B33" s="1"/>
      <c r="C33" s="25"/>
    </row>
    <row r="34" spans="1:5" ht="18.75" customHeight="1" x14ac:dyDescent="0.2">
      <c r="A34" s="20" t="s">
        <v>110</v>
      </c>
      <c r="B34" s="58"/>
      <c r="C34" s="39">
        <v>37.6</v>
      </c>
      <c r="E34" s="59">
        <v>71.7</v>
      </c>
    </row>
    <row r="35" spans="1:5" ht="18.75" customHeight="1" x14ac:dyDescent="0.2">
      <c r="A35" s="20" t="s">
        <v>123</v>
      </c>
      <c r="B35" s="30"/>
      <c r="C35" s="11">
        <v>23.2</v>
      </c>
      <c r="E35" s="16">
        <v>-41.5</v>
      </c>
    </row>
    <row r="36" spans="1:5" ht="18.75" hidden="1" customHeight="1" x14ac:dyDescent="0.2">
      <c r="A36" s="20" t="s">
        <v>124</v>
      </c>
      <c r="B36" s="30"/>
      <c r="C36" s="11">
        <v>0</v>
      </c>
      <c r="E36" s="11">
        <v>0</v>
      </c>
    </row>
    <row r="37" spans="1:5" ht="18.75" customHeight="1" x14ac:dyDescent="0.2">
      <c r="A37" s="20" t="s">
        <v>125</v>
      </c>
      <c r="B37" s="30"/>
      <c r="C37" s="12">
        <v>0.6</v>
      </c>
      <c r="E37" s="16">
        <v>7.4</v>
      </c>
    </row>
    <row r="38" spans="1:5" ht="18.75" customHeight="1" x14ac:dyDescent="0.2">
      <c r="A38" s="20" t="s">
        <v>112</v>
      </c>
      <c r="B38" s="30"/>
      <c r="C38" s="14">
        <v>61.4</v>
      </c>
      <c r="E38" s="15">
        <v>37.6</v>
      </c>
    </row>
    <row r="39" spans="1:5" ht="18.75" customHeight="1" x14ac:dyDescent="0.2">
      <c r="A39" s="1"/>
      <c r="B39" s="1"/>
      <c r="C39" s="25"/>
    </row>
    <row r="40" spans="1:5" ht="18.75" customHeight="1" x14ac:dyDescent="0.2">
      <c r="A40" s="6" t="s">
        <v>126</v>
      </c>
      <c r="B40" s="1"/>
      <c r="C40" s="25"/>
    </row>
    <row r="41" spans="1:5" ht="18.75" customHeight="1" x14ac:dyDescent="0.2">
      <c r="A41" s="20" t="s">
        <v>110</v>
      </c>
      <c r="B41" s="58"/>
      <c r="C41" s="39">
        <v>689.4</v>
      </c>
      <c r="E41" s="59">
        <v>654.70000000000005</v>
      </c>
    </row>
    <row r="42" spans="1:5" ht="18.75" customHeight="1" x14ac:dyDescent="0.2">
      <c r="A42" s="20" t="s">
        <v>16</v>
      </c>
      <c r="B42" s="30"/>
      <c r="C42" s="11">
        <v>3</v>
      </c>
      <c r="E42" s="16">
        <v>51.2</v>
      </c>
    </row>
    <row r="43" spans="1:5" ht="18.75" customHeight="1" x14ac:dyDescent="0.2">
      <c r="A43" s="20" t="s">
        <v>127</v>
      </c>
      <c r="B43" s="30"/>
      <c r="C43" s="12">
        <v>-4.0999999999999996</v>
      </c>
      <c r="E43" s="16">
        <v>-16.5</v>
      </c>
    </row>
    <row r="44" spans="1:5" ht="18.75" customHeight="1" x14ac:dyDescent="0.2">
      <c r="A44" s="20" t="s">
        <v>112</v>
      </c>
      <c r="B44" s="30"/>
      <c r="C44" s="14">
        <v>688.3</v>
      </c>
      <c r="E44" s="15">
        <v>689.4</v>
      </c>
    </row>
    <row r="45" spans="1:5" ht="18.75" customHeight="1" x14ac:dyDescent="0.2">
      <c r="A45" s="1"/>
      <c r="B45" s="1"/>
      <c r="C45" s="25"/>
    </row>
    <row r="46" spans="1:5" ht="18.75" customHeight="1" x14ac:dyDescent="0.2">
      <c r="A46" s="6" t="s">
        <v>128</v>
      </c>
      <c r="B46" s="58"/>
      <c r="C46" s="44">
        <v>908.9</v>
      </c>
      <c r="D46" s="51"/>
      <c r="E46" s="60">
        <v>884.6</v>
      </c>
    </row>
    <row r="47" spans="1:5" ht="18.75" customHeight="1" x14ac:dyDescent="0.2">
      <c r="A47" s="1"/>
      <c r="B47" s="1"/>
      <c r="C47" s="1"/>
    </row>
    <row r="48" spans="1:5" ht="18.75" customHeight="1" x14ac:dyDescent="0.2">
      <c r="A48" s="1"/>
      <c r="B48" s="1"/>
      <c r="C48" s="1"/>
    </row>
    <row r="49" spans="1:3" ht="18.75" customHeight="1" x14ac:dyDescent="0.2">
      <c r="A49" s="1"/>
      <c r="B49" s="1"/>
      <c r="C49" s="1"/>
    </row>
    <row r="50" spans="1:3" ht="18.75" customHeight="1" x14ac:dyDescent="0.2">
      <c r="A50" s="1"/>
      <c r="B50" s="1"/>
      <c r="C50" s="1"/>
    </row>
    <row r="51" spans="1:3" ht="18.75" customHeight="1" x14ac:dyDescent="0.2">
      <c r="A51" s="1"/>
      <c r="B51" s="1"/>
      <c r="C51" s="1"/>
    </row>
    <row r="52" spans="1:3" ht="18.75" customHeight="1" x14ac:dyDescent="0.2">
      <c r="A52" s="1"/>
      <c r="B52" s="1"/>
      <c r="C52" s="1"/>
    </row>
    <row r="53" spans="1:3" ht="18.75" customHeight="1" x14ac:dyDescent="0.2">
      <c r="A53" s="1"/>
      <c r="B53" s="1"/>
      <c r="C53" s="1"/>
    </row>
    <row r="54" spans="1:3" ht="18.75" customHeight="1" x14ac:dyDescent="0.2">
      <c r="A54" s="1"/>
      <c r="B54" s="1"/>
      <c r="C54" s="1"/>
    </row>
    <row r="55" spans="1:3" ht="18.75" customHeight="1" x14ac:dyDescent="0.2">
      <c r="A55" s="1"/>
      <c r="B55" s="1"/>
      <c r="C55" s="1"/>
    </row>
    <row r="56" spans="1:3" ht="18.75" customHeight="1" x14ac:dyDescent="0.2">
      <c r="A56" s="1"/>
      <c r="B56" s="1"/>
      <c r="C56" s="1"/>
    </row>
    <row r="57" spans="1:3" ht="18.75" customHeight="1" x14ac:dyDescent="0.2">
      <c r="A57" s="1"/>
      <c r="B57" s="1"/>
      <c r="C57" s="1"/>
    </row>
    <row r="58" spans="1:3" ht="18.75" customHeight="1" x14ac:dyDescent="0.2">
      <c r="A58" s="1"/>
      <c r="B58" s="1"/>
      <c r="C58" s="1"/>
    </row>
    <row r="59" spans="1:3" ht="18.75" customHeight="1" x14ac:dyDescent="0.2">
      <c r="A59" s="1"/>
      <c r="B59" s="1"/>
      <c r="C59" s="1"/>
    </row>
    <row r="60" spans="1:3" ht="18.75" customHeight="1" x14ac:dyDescent="0.2">
      <c r="A60" s="1"/>
      <c r="B60" s="1"/>
      <c r="C60" s="1"/>
    </row>
    <row r="61" spans="1:3" ht="18.75" customHeight="1" x14ac:dyDescent="0.2">
      <c r="A61" s="1"/>
      <c r="B61" s="1"/>
      <c r="C61" s="1"/>
    </row>
    <row r="62" spans="1:3" ht="18.75" customHeight="1" x14ac:dyDescent="0.2">
      <c r="A62" s="1"/>
      <c r="B62" s="1"/>
      <c r="C62" s="1"/>
    </row>
    <row r="63" spans="1:3" ht="18.75" customHeight="1" x14ac:dyDescent="0.2">
      <c r="A63" s="1"/>
      <c r="B63" s="1"/>
      <c r="C63" s="1"/>
    </row>
    <row r="64" spans="1:3" ht="18.75" customHeight="1" x14ac:dyDescent="0.2">
      <c r="A64" s="1"/>
      <c r="B64" s="1"/>
      <c r="C64" s="1"/>
    </row>
    <row r="65" spans="1:3" ht="18.75" customHeight="1" x14ac:dyDescent="0.2">
      <c r="A65" s="1"/>
      <c r="B65" s="1"/>
      <c r="C65" s="1"/>
    </row>
    <row r="66" spans="1:3" ht="18.75" customHeight="1" x14ac:dyDescent="0.2">
      <c r="A66" s="1"/>
      <c r="B66" s="1"/>
      <c r="C66" s="1"/>
    </row>
    <row r="67" spans="1:3" ht="18.75" customHeight="1" x14ac:dyDescent="0.2">
      <c r="A67" s="1"/>
      <c r="B67" s="1"/>
      <c r="C67" s="1"/>
    </row>
    <row r="68" spans="1:3" ht="18.75" customHeight="1" x14ac:dyDescent="0.2">
      <c r="A68" s="1"/>
      <c r="B68" s="1"/>
      <c r="C68" s="1"/>
    </row>
    <row r="69" spans="1:3" ht="18.75" customHeight="1" x14ac:dyDescent="0.2">
      <c r="A69" s="1"/>
      <c r="B69" s="1"/>
      <c r="C69" s="1"/>
    </row>
    <row r="70" spans="1:3" ht="18.75" customHeight="1" x14ac:dyDescent="0.2">
      <c r="A70" s="1"/>
      <c r="B70" s="1"/>
      <c r="C70" s="1"/>
    </row>
    <row r="71" spans="1:3" ht="18.75" customHeight="1" x14ac:dyDescent="0.2">
      <c r="A71" s="1"/>
      <c r="B71" s="1"/>
      <c r="C71" s="1"/>
    </row>
    <row r="72" spans="1:3" ht="18.75" customHeight="1" x14ac:dyDescent="0.2">
      <c r="A72" s="1"/>
      <c r="B72" s="1"/>
      <c r="C72" s="1"/>
    </row>
    <row r="73" spans="1:3" ht="18.75" customHeight="1" x14ac:dyDescent="0.2">
      <c r="A73" s="1"/>
      <c r="B73" s="1"/>
      <c r="C73" s="1"/>
    </row>
    <row r="74" spans="1:3" ht="18.75" customHeight="1" x14ac:dyDescent="0.2">
      <c r="A74" s="1"/>
      <c r="B74" s="1"/>
      <c r="C74" s="1"/>
    </row>
    <row r="75" spans="1:3" ht="18.75" customHeight="1" x14ac:dyDescent="0.2">
      <c r="A75" s="1"/>
      <c r="B75" s="1"/>
      <c r="C75" s="1"/>
    </row>
    <row r="76" spans="1:3" ht="18.75" customHeight="1" x14ac:dyDescent="0.2">
      <c r="A76" s="1"/>
      <c r="B76" s="1"/>
      <c r="C76" s="1"/>
    </row>
    <row r="77" spans="1:3" ht="18.75" customHeight="1" x14ac:dyDescent="0.2">
      <c r="A77" s="1"/>
      <c r="B77" s="1"/>
      <c r="C77" s="1"/>
    </row>
    <row r="78" spans="1:3" ht="18.75" customHeight="1" x14ac:dyDescent="0.2">
      <c r="A78" s="1"/>
      <c r="B78" s="1"/>
      <c r="C78" s="1"/>
    </row>
    <row r="79" spans="1:3" ht="18.75" customHeight="1" x14ac:dyDescent="0.2">
      <c r="A79" s="1"/>
      <c r="B79" s="1"/>
      <c r="C79" s="1"/>
    </row>
    <row r="80" spans="1:3" ht="18.75" customHeight="1" x14ac:dyDescent="0.2">
      <c r="A80" s="1"/>
      <c r="B80" s="1"/>
      <c r="C80" s="1"/>
    </row>
    <row r="81" spans="1:3" ht="18.75" customHeight="1" x14ac:dyDescent="0.2">
      <c r="A81" s="1"/>
      <c r="B81" s="1"/>
      <c r="C81" s="1"/>
    </row>
    <row r="82" spans="1:3" ht="18.75" customHeight="1" x14ac:dyDescent="0.2">
      <c r="A82" s="1"/>
      <c r="B82" s="1"/>
      <c r="C82" s="1"/>
    </row>
    <row r="83" spans="1:3" ht="18.75" customHeight="1" x14ac:dyDescent="0.2">
      <c r="A83" s="1"/>
      <c r="B83" s="1"/>
      <c r="C83" s="1"/>
    </row>
    <row r="84" spans="1:3" ht="18.75" customHeight="1" x14ac:dyDescent="0.2">
      <c r="A84" s="1"/>
      <c r="B84" s="1"/>
      <c r="C84" s="1"/>
    </row>
    <row r="85" spans="1:3" ht="18.75" customHeight="1" x14ac:dyDescent="0.2">
      <c r="A85" s="1"/>
      <c r="B85" s="1"/>
      <c r="C85" s="1"/>
    </row>
    <row r="86" spans="1:3" ht="18.75" customHeight="1" x14ac:dyDescent="0.2">
      <c r="A86" s="1"/>
      <c r="B86" s="1"/>
      <c r="C86" s="1"/>
    </row>
    <row r="87" spans="1:3" ht="18.75" customHeight="1" x14ac:dyDescent="0.2">
      <c r="A87" s="1"/>
      <c r="B87" s="1"/>
      <c r="C87" s="1"/>
    </row>
    <row r="88" spans="1:3" ht="18.75" customHeight="1" x14ac:dyDescent="0.2">
      <c r="A88" s="1"/>
      <c r="B88" s="1"/>
      <c r="C88" s="1"/>
    </row>
    <row r="89" spans="1:3" ht="18.75" customHeight="1" x14ac:dyDescent="0.2">
      <c r="A89" s="1"/>
      <c r="B89" s="1"/>
      <c r="C89" s="1"/>
    </row>
    <row r="90" spans="1:3" ht="18.75" customHeight="1" x14ac:dyDescent="0.2">
      <c r="A90" s="1"/>
      <c r="B90" s="1"/>
      <c r="C90" s="1"/>
    </row>
    <row r="91" spans="1:3" ht="18.75" customHeight="1" x14ac:dyDescent="0.2">
      <c r="A91" s="1"/>
      <c r="B91" s="1"/>
      <c r="C91" s="1"/>
    </row>
    <row r="92" spans="1:3" ht="18.75" customHeight="1" x14ac:dyDescent="0.2">
      <c r="A92" s="1"/>
      <c r="B92" s="1"/>
      <c r="C92" s="1"/>
    </row>
    <row r="93" spans="1:3" ht="18.75" customHeight="1" x14ac:dyDescent="0.2">
      <c r="A93" s="1"/>
      <c r="B93" s="1"/>
      <c r="C93" s="1"/>
    </row>
    <row r="94" spans="1:3" ht="18.75" customHeight="1" x14ac:dyDescent="0.2">
      <c r="A94" s="1"/>
      <c r="B94" s="1"/>
      <c r="C94" s="1"/>
    </row>
    <row r="95" spans="1:3" ht="18.75" customHeight="1" x14ac:dyDescent="0.2">
      <c r="A95" s="1"/>
      <c r="B95" s="1"/>
      <c r="C95" s="1"/>
    </row>
    <row r="96" spans="1:3" ht="18.75" customHeight="1" x14ac:dyDescent="0.2">
      <c r="A96" s="1"/>
      <c r="B96" s="1"/>
      <c r="C96" s="1"/>
    </row>
    <row r="97" spans="1:3" ht="18.75" customHeight="1" x14ac:dyDescent="0.2">
      <c r="A97" s="1"/>
      <c r="B97" s="1"/>
      <c r="C97" s="1"/>
    </row>
    <row r="98" spans="1:3" ht="18.75" customHeight="1" x14ac:dyDescent="0.2">
      <c r="A98" s="1"/>
      <c r="B98" s="1"/>
      <c r="C98" s="1"/>
    </row>
    <row r="99" spans="1:3" ht="18.75" customHeight="1" x14ac:dyDescent="0.2">
      <c r="A99" s="1"/>
      <c r="B99" s="1"/>
      <c r="C99" s="1"/>
    </row>
    <row r="100" spans="1:3" ht="18.75" customHeight="1" x14ac:dyDescent="0.2">
      <c r="A100" s="1"/>
      <c r="B100" s="1"/>
      <c r="C100" s="1"/>
    </row>
    <row r="101" spans="1:3" ht="18.75" customHeight="1" x14ac:dyDescent="0.2">
      <c r="A101" s="1"/>
      <c r="B101" s="1"/>
      <c r="C101" s="1"/>
    </row>
  </sheetData>
  <mergeCells count="3">
    <mergeCell ref="A1:E1"/>
    <mergeCell ref="A2:E2"/>
    <mergeCell ref="A3:E3"/>
  </mergeCells>
  <printOptions horizontalCentered="1"/>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
  <sheetViews>
    <sheetView workbookViewId="0">
      <selection activeCell="A4" sqref="A4"/>
    </sheetView>
  </sheetViews>
  <sheetFormatPr defaultColWidth="21.5" defaultRowHeight="12.75" x14ac:dyDescent="0.2"/>
  <cols>
    <col min="1" max="1" width="77" customWidth="1"/>
    <col min="2" max="2" width="0.6640625" customWidth="1"/>
    <col min="4" max="4" width="0.6640625" customWidth="1"/>
  </cols>
  <sheetData>
    <row r="1" spans="1:5" ht="18.75" customHeight="1" x14ac:dyDescent="0.25">
      <c r="A1" s="109" t="s">
        <v>0</v>
      </c>
      <c r="B1" s="110"/>
      <c r="C1" s="110"/>
      <c r="D1" s="110"/>
      <c r="E1" s="110"/>
    </row>
    <row r="2" spans="1:5" ht="18.75" customHeight="1" x14ac:dyDescent="0.2">
      <c r="A2" s="111" t="s">
        <v>129</v>
      </c>
      <c r="B2" s="110"/>
      <c r="C2" s="110"/>
      <c r="D2" s="110"/>
      <c r="E2" s="110"/>
    </row>
    <row r="3" spans="1:5" ht="18.75" customHeight="1" x14ac:dyDescent="0.2">
      <c r="A3" s="112" t="s">
        <v>2</v>
      </c>
      <c r="B3" s="110"/>
      <c r="C3" s="110"/>
      <c r="D3" s="110"/>
      <c r="E3" s="110"/>
    </row>
    <row r="4" spans="1:5" ht="18.75" customHeight="1" x14ac:dyDescent="0.2"/>
    <row r="5" spans="1:5" ht="18.75" customHeight="1" x14ac:dyDescent="0.2">
      <c r="C5" s="112" t="s">
        <v>77</v>
      </c>
      <c r="D5" s="110"/>
      <c r="E5" s="110"/>
    </row>
    <row r="6" spans="1:5" ht="18.75" customHeight="1" x14ac:dyDescent="0.2">
      <c r="C6" s="112" t="s">
        <v>39</v>
      </c>
      <c r="D6" s="110"/>
      <c r="E6" s="110"/>
    </row>
    <row r="7" spans="1:5" ht="18.75" customHeight="1" x14ac:dyDescent="0.2">
      <c r="A7" s="4" t="s">
        <v>90</v>
      </c>
      <c r="C7" s="5" t="s">
        <v>5</v>
      </c>
      <c r="D7" s="3" t="s">
        <v>6</v>
      </c>
      <c r="E7" s="5" t="s">
        <v>7</v>
      </c>
    </row>
    <row r="8" spans="1:5" ht="18.75" customHeight="1" x14ac:dyDescent="0.2"/>
    <row r="9" spans="1:5" ht="18.75" customHeight="1" x14ac:dyDescent="0.2">
      <c r="A9" s="6" t="s">
        <v>130</v>
      </c>
    </row>
    <row r="10" spans="1:5" ht="18.75" customHeight="1" x14ac:dyDescent="0.2">
      <c r="A10" s="20" t="s">
        <v>16</v>
      </c>
      <c r="C10" s="39">
        <v>3</v>
      </c>
      <c r="E10" s="39">
        <v>24.7</v>
      </c>
    </row>
    <row r="11" spans="1:5" ht="18.75" customHeight="1" x14ac:dyDescent="0.2"/>
    <row r="12" spans="1:5" ht="18.75" customHeight="1" x14ac:dyDescent="0.2">
      <c r="A12" s="6" t="s">
        <v>131</v>
      </c>
    </row>
    <row r="13" spans="1:5" ht="18.75" customHeight="1" x14ac:dyDescent="0.2">
      <c r="A13" s="20" t="s">
        <v>132</v>
      </c>
    </row>
    <row r="14" spans="1:5" ht="18.75" customHeight="1" x14ac:dyDescent="0.2">
      <c r="A14" s="20" t="s">
        <v>133</v>
      </c>
      <c r="C14" s="11">
        <v>4.4000000000000004</v>
      </c>
      <c r="E14" s="11">
        <v>5.5</v>
      </c>
    </row>
    <row r="15" spans="1:5" ht="18.75" customHeight="1" x14ac:dyDescent="0.2">
      <c r="A15" s="20" t="s">
        <v>134</v>
      </c>
      <c r="C15" s="11">
        <v>1.4</v>
      </c>
      <c r="E15" s="11">
        <v>1</v>
      </c>
    </row>
    <row r="16" spans="1:5" ht="18.75" customHeight="1" x14ac:dyDescent="0.2">
      <c r="A16" s="20" t="s">
        <v>11</v>
      </c>
      <c r="C16" s="11">
        <v>-1.3</v>
      </c>
      <c r="E16" s="11">
        <v>-3.8</v>
      </c>
    </row>
    <row r="17" spans="1:5" ht="18.75" customHeight="1" x14ac:dyDescent="0.2">
      <c r="A17" s="20" t="s">
        <v>135</v>
      </c>
    </row>
    <row r="18" spans="1:5" ht="18.75" customHeight="1" x14ac:dyDescent="0.2">
      <c r="A18" s="101" t="s">
        <v>297</v>
      </c>
      <c r="C18" s="11">
        <v>1.6</v>
      </c>
      <c r="E18" s="11">
        <v>-0.9</v>
      </c>
    </row>
    <row r="19" spans="1:5" ht="18.75" customHeight="1" x14ac:dyDescent="0.2">
      <c r="A19" s="49" t="s">
        <v>50</v>
      </c>
      <c r="C19" s="11">
        <v>-3.7</v>
      </c>
      <c r="E19" s="11">
        <v>-2</v>
      </c>
    </row>
    <row r="20" spans="1:5" ht="18.75" customHeight="1" x14ac:dyDescent="0.2">
      <c r="A20" s="49" t="s">
        <v>136</v>
      </c>
      <c r="C20" s="11">
        <v>-1.8</v>
      </c>
      <c r="E20" s="11">
        <v>-0.7</v>
      </c>
    </row>
    <row r="21" spans="1:5" ht="18.75" customHeight="1" x14ac:dyDescent="0.2">
      <c r="A21" s="49" t="s">
        <v>137</v>
      </c>
      <c r="C21" s="11">
        <v>4.9000000000000004</v>
      </c>
      <c r="E21" s="11">
        <v>-49.6</v>
      </c>
    </row>
    <row r="22" spans="1:5" ht="31.35" customHeight="1" x14ac:dyDescent="0.2">
      <c r="A22" s="49" t="s">
        <v>138</v>
      </c>
      <c r="C22" s="11">
        <v>-0.1</v>
      </c>
      <c r="E22" s="11">
        <v>1.6</v>
      </c>
    </row>
    <row r="23" spans="1:5" ht="18.75" customHeight="1" x14ac:dyDescent="0.2">
      <c r="A23" s="49" t="s">
        <v>60</v>
      </c>
      <c r="C23" s="11">
        <v>30.5</v>
      </c>
      <c r="E23" s="11">
        <v>14.5</v>
      </c>
    </row>
    <row r="24" spans="1:5" ht="18.75" customHeight="1" x14ac:dyDescent="0.2">
      <c r="A24" s="49" t="s">
        <v>61</v>
      </c>
      <c r="C24" s="11">
        <v>-15.5</v>
      </c>
      <c r="E24" s="11">
        <v>-8.1999999999999993</v>
      </c>
    </row>
    <row r="25" spans="1:5" ht="18.75" hidden="1" customHeight="1" x14ac:dyDescent="0.2">
      <c r="A25" s="49" t="s">
        <v>139</v>
      </c>
      <c r="C25" s="11">
        <v>0</v>
      </c>
      <c r="E25" s="11">
        <v>0</v>
      </c>
    </row>
    <row r="26" spans="1:5" ht="18.75" customHeight="1" x14ac:dyDescent="0.2">
      <c r="A26" s="49" t="s">
        <v>140</v>
      </c>
      <c r="C26" s="11">
        <v>1.1000000000000001</v>
      </c>
      <c r="E26" s="11">
        <v>9</v>
      </c>
    </row>
    <row r="27" spans="1:5" ht="31.35" customHeight="1" x14ac:dyDescent="0.2">
      <c r="A27" s="49" t="s">
        <v>141</v>
      </c>
      <c r="C27" s="100">
        <v>0</v>
      </c>
      <c r="E27" s="12">
        <v>63.5</v>
      </c>
    </row>
    <row r="28" spans="1:5" ht="18.75" customHeight="1" x14ac:dyDescent="0.2">
      <c r="A28" s="50" t="s">
        <v>142</v>
      </c>
      <c r="C28" s="14">
        <f>SUM(C10:C27)</f>
        <v>24.500000000000007</v>
      </c>
      <c r="D28" s="51"/>
      <c r="E28" s="14">
        <v>54.6</v>
      </c>
    </row>
    <row r="29" spans="1:5" ht="18.75" customHeight="1" x14ac:dyDescent="0.2"/>
    <row r="30" spans="1:5" ht="18.75" customHeight="1" x14ac:dyDescent="0.2">
      <c r="A30" s="6" t="s">
        <v>143</v>
      </c>
    </row>
    <row r="31" spans="1:5" ht="18.75" customHeight="1" x14ac:dyDescent="0.2">
      <c r="A31" s="102" t="s">
        <v>298</v>
      </c>
      <c r="C31" s="11">
        <v>-160.6</v>
      </c>
      <c r="E31" s="11">
        <v>-212.8</v>
      </c>
    </row>
    <row r="32" spans="1:5" ht="18.75" customHeight="1" x14ac:dyDescent="0.2">
      <c r="A32" s="102" t="s">
        <v>299</v>
      </c>
      <c r="C32" s="11">
        <v>-30.8</v>
      </c>
      <c r="E32" s="11">
        <v>-19.7</v>
      </c>
    </row>
    <row r="33" spans="1:5" ht="18.75" customHeight="1" x14ac:dyDescent="0.2">
      <c r="A33" s="20" t="s">
        <v>144</v>
      </c>
      <c r="C33" s="11">
        <v>-0.4</v>
      </c>
      <c r="E33" s="11">
        <v>-3.9</v>
      </c>
    </row>
    <row r="34" spans="1:5" ht="18.75" customHeight="1" x14ac:dyDescent="0.2">
      <c r="A34" s="102" t="s">
        <v>300</v>
      </c>
      <c r="C34" s="11">
        <v>60.8</v>
      </c>
      <c r="E34" s="11">
        <v>83.2</v>
      </c>
    </row>
    <row r="35" spans="1:5" ht="18.75" customHeight="1" x14ac:dyDescent="0.2">
      <c r="A35" s="102" t="s">
        <v>301</v>
      </c>
      <c r="C35" s="11">
        <v>75.8</v>
      </c>
      <c r="E35" s="11">
        <v>62.5</v>
      </c>
    </row>
    <row r="36" spans="1:5" ht="18.75" customHeight="1" x14ac:dyDescent="0.2">
      <c r="A36" s="102" t="s">
        <v>302</v>
      </c>
      <c r="C36" s="11">
        <v>23.6</v>
      </c>
      <c r="E36" s="11">
        <v>21.5</v>
      </c>
    </row>
    <row r="37" spans="1:5" ht="18.75" customHeight="1" x14ac:dyDescent="0.2">
      <c r="A37" s="102" t="s">
        <v>303</v>
      </c>
      <c r="C37" s="11">
        <v>0.2</v>
      </c>
      <c r="E37" s="11">
        <v>0.2</v>
      </c>
    </row>
    <row r="38" spans="1:5" ht="18.75" hidden="1" customHeight="1" x14ac:dyDescent="0.2">
      <c r="A38" s="20" t="s">
        <v>145</v>
      </c>
      <c r="C38" s="100">
        <v>0</v>
      </c>
      <c r="E38" s="100">
        <v>0</v>
      </c>
    </row>
    <row r="39" spans="1:5" ht="18.75" customHeight="1" x14ac:dyDescent="0.2">
      <c r="A39" s="50" t="s">
        <v>146</v>
      </c>
      <c r="C39" s="14">
        <v>-31.4</v>
      </c>
      <c r="D39" s="51"/>
      <c r="E39" s="14">
        <v>-69</v>
      </c>
    </row>
    <row r="40" spans="1:5" ht="18.75" customHeight="1" x14ac:dyDescent="0.2"/>
    <row r="41" spans="1:5" ht="18.75" customHeight="1" x14ac:dyDescent="0.2">
      <c r="A41" s="6" t="s">
        <v>147</v>
      </c>
    </row>
    <row r="42" spans="1:5" ht="18.75" customHeight="1" x14ac:dyDescent="0.2">
      <c r="A42" s="20" t="s">
        <v>148</v>
      </c>
      <c r="C42" s="11">
        <v>0.8</v>
      </c>
      <c r="E42" s="11">
        <v>0.7</v>
      </c>
    </row>
    <row r="43" spans="1:5" ht="18.75" customHeight="1" x14ac:dyDescent="0.2">
      <c r="A43" s="20" t="s">
        <v>149</v>
      </c>
      <c r="C43" s="11">
        <v>-0.2</v>
      </c>
      <c r="E43" s="11">
        <v>-0.1</v>
      </c>
    </row>
    <row r="44" spans="1:5" ht="18.75" customHeight="1" x14ac:dyDescent="0.2">
      <c r="A44" s="20" t="s">
        <v>150</v>
      </c>
      <c r="C44" s="11">
        <v>-4.0999999999999996</v>
      </c>
      <c r="E44" s="11">
        <v>-4.0999999999999996</v>
      </c>
    </row>
    <row r="45" spans="1:5" ht="18.75" hidden="1" customHeight="1" x14ac:dyDescent="0.2">
      <c r="A45" s="6" t="s">
        <v>151</v>
      </c>
      <c r="C45" s="11">
        <v>0</v>
      </c>
      <c r="D45" s="43"/>
      <c r="E45" s="11">
        <v>0</v>
      </c>
    </row>
    <row r="46" spans="1:5" ht="18.75" hidden="1" customHeight="1" x14ac:dyDescent="0.2">
      <c r="A46" s="6" t="s">
        <v>152</v>
      </c>
      <c r="C46" s="11">
        <v>0</v>
      </c>
      <c r="D46" s="43"/>
      <c r="E46" s="11">
        <v>0</v>
      </c>
    </row>
    <row r="47" spans="1:5" ht="18.75" hidden="1" customHeight="1" x14ac:dyDescent="0.2">
      <c r="A47" s="6" t="s">
        <v>153</v>
      </c>
      <c r="C47" s="12">
        <v>0</v>
      </c>
      <c r="D47" s="43"/>
      <c r="E47" s="12">
        <v>0</v>
      </c>
    </row>
    <row r="48" spans="1:5" ht="18.75" customHeight="1" x14ac:dyDescent="0.2">
      <c r="A48" s="50" t="s">
        <v>154</v>
      </c>
      <c r="C48" s="14">
        <v>-3.5</v>
      </c>
      <c r="D48" s="51"/>
      <c r="E48" s="14">
        <v>-3.5</v>
      </c>
    </row>
    <row r="49" spans="1:5" ht="18.75" customHeight="1" x14ac:dyDescent="0.2"/>
    <row r="50" spans="1:5" ht="18.75" customHeight="1" x14ac:dyDescent="0.2">
      <c r="A50" s="50" t="s">
        <v>155</v>
      </c>
      <c r="C50" s="11">
        <v>-10.4</v>
      </c>
      <c r="D50" s="51"/>
      <c r="E50" s="11">
        <v>-17.899999999999999</v>
      </c>
    </row>
    <row r="51" spans="1:5" ht="18.75" customHeight="1" x14ac:dyDescent="0.2"/>
    <row r="52" spans="1:5" ht="18.75" customHeight="1" x14ac:dyDescent="0.2">
      <c r="A52" s="6" t="s">
        <v>156</v>
      </c>
      <c r="C52" s="12">
        <v>58.1</v>
      </c>
      <c r="E52" s="12">
        <v>86.3</v>
      </c>
    </row>
    <row r="53" spans="1:5" ht="18.75" customHeight="1" x14ac:dyDescent="0.2"/>
    <row r="54" spans="1:5" ht="18.75" customHeight="1" x14ac:dyDescent="0.2">
      <c r="A54" s="6" t="s">
        <v>157</v>
      </c>
      <c r="C54" s="44">
        <v>47.7</v>
      </c>
      <c r="D54" s="54"/>
      <c r="E54" s="44">
        <v>68.400000000000006</v>
      </c>
    </row>
    <row r="55" spans="1:5" ht="18.75" customHeight="1" x14ac:dyDescent="0.2"/>
    <row r="56" spans="1:5" ht="18.75" customHeight="1" x14ac:dyDescent="0.2">
      <c r="A56" s="61" t="s">
        <v>158</v>
      </c>
    </row>
    <row r="57" spans="1:5" ht="18.75" hidden="1" customHeight="1" x14ac:dyDescent="0.2">
      <c r="A57" s="20" t="s">
        <v>159</v>
      </c>
      <c r="C57" s="44">
        <v>0</v>
      </c>
      <c r="E57" s="44">
        <v>0</v>
      </c>
    </row>
    <row r="58" spans="1:5" ht="18.75" customHeight="1" x14ac:dyDescent="0.2">
      <c r="A58" s="20" t="s">
        <v>160</v>
      </c>
      <c r="C58" s="44">
        <v>1.3</v>
      </c>
      <c r="E58" s="44">
        <v>1.3</v>
      </c>
    </row>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sheetData>
  <mergeCells count="5">
    <mergeCell ref="A1:E1"/>
    <mergeCell ref="A2:E2"/>
    <mergeCell ref="A3:E3"/>
    <mergeCell ref="C5:E5"/>
    <mergeCell ref="C6:E6"/>
  </mergeCells>
  <printOptions horizontalCentered="1"/>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workbookViewId="0">
      <selection activeCell="A4" sqref="A4"/>
    </sheetView>
  </sheetViews>
  <sheetFormatPr defaultColWidth="21.5" defaultRowHeight="12.75" x14ac:dyDescent="0.2"/>
  <cols>
    <col min="2" max="2" width="25.1640625" customWidth="1"/>
    <col min="3" max="3" width="13.5" customWidth="1"/>
    <col min="4" max="4" width="0.6640625" customWidth="1"/>
    <col min="5" max="5" width="13.5" customWidth="1"/>
    <col min="6" max="6" width="5.33203125" customWidth="1"/>
    <col min="7" max="7" width="17.83203125" customWidth="1"/>
    <col min="8" max="8" width="13.5" customWidth="1"/>
    <col min="9" max="9" width="0.6640625" customWidth="1"/>
    <col min="10" max="10" width="13.5" customWidth="1"/>
  </cols>
  <sheetData>
    <row r="1" spans="1:10" ht="18.75" customHeight="1" x14ac:dyDescent="0.2">
      <c r="A1" s="111" t="s">
        <v>0</v>
      </c>
      <c r="B1" s="110"/>
      <c r="C1" s="110"/>
      <c r="D1" s="110"/>
      <c r="E1" s="110"/>
      <c r="F1" s="110"/>
      <c r="G1" s="110"/>
      <c r="H1" s="110"/>
      <c r="I1" s="110"/>
      <c r="J1" s="110"/>
    </row>
    <row r="2" spans="1:10" ht="18.75" customHeight="1" x14ac:dyDescent="0.2">
      <c r="A2" s="111" t="s">
        <v>161</v>
      </c>
      <c r="B2" s="110"/>
      <c r="C2" s="110"/>
      <c r="D2" s="110"/>
      <c r="E2" s="110"/>
      <c r="F2" s="110"/>
      <c r="G2" s="110"/>
      <c r="H2" s="110"/>
      <c r="I2" s="110"/>
      <c r="J2" s="110"/>
    </row>
    <row r="3" spans="1:10" ht="18.75" customHeight="1" x14ac:dyDescent="0.2">
      <c r="A3" s="112" t="s">
        <v>2</v>
      </c>
      <c r="B3" s="110"/>
      <c r="C3" s="110"/>
      <c r="D3" s="110"/>
      <c r="E3" s="110"/>
      <c r="F3" s="110"/>
      <c r="G3" s="110"/>
      <c r="H3" s="110"/>
      <c r="I3" s="110"/>
      <c r="J3" s="110"/>
    </row>
    <row r="4" spans="1:10" ht="18.75" customHeight="1" x14ac:dyDescent="0.2">
      <c r="A4" s="1"/>
      <c r="B4" s="1"/>
      <c r="C4" s="1"/>
      <c r="D4" s="1"/>
      <c r="E4" s="1"/>
      <c r="F4" s="1"/>
      <c r="G4" s="1"/>
      <c r="H4" s="1"/>
      <c r="I4" s="1"/>
      <c r="J4" s="1"/>
    </row>
    <row r="5" spans="1:10" ht="18.75" customHeight="1" x14ac:dyDescent="0.2">
      <c r="A5" s="1"/>
      <c r="B5" s="1"/>
      <c r="C5" s="1"/>
      <c r="D5" s="1"/>
      <c r="E5" s="1"/>
      <c r="F5" s="1"/>
      <c r="G5" s="1"/>
      <c r="H5" s="1"/>
      <c r="I5" s="1"/>
      <c r="J5" s="1"/>
    </row>
    <row r="6" spans="1:10" ht="18.75" customHeight="1" x14ac:dyDescent="0.2">
      <c r="A6" s="118" t="s">
        <v>162</v>
      </c>
      <c r="B6" s="110"/>
      <c r="C6" s="3" t="s">
        <v>39</v>
      </c>
      <c r="D6" s="1"/>
      <c r="E6" s="1"/>
      <c r="F6" s="1"/>
      <c r="G6" s="1"/>
      <c r="H6" s="3" t="s">
        <v>40</v>
      </c>
      <c r="I6" s="1"/>
      <c r="J6" s="1"/>
    </row>
    <row r="7" spans="1:10" ht="18.75" customHeight="1" x14ac:dyDescent="0.2">
      <c r="A7" s="1"/>
      <c r="B7" s="1"/>
      <c r="C7" s="5" t="s">
        <v>5</v>
      </c>
      <c r="D7" s="1"/>
      <c r="E7" s="5" t="s">
        <v>163</v>
      </c>
      <c r="F7" s="1"/>
      <c r="G7" s="1"/>
      <c r="H7" s="5" t="s">
        <v>7</v>
      </c>
      <c r="I7" s="1"/>
      <c r="J7" s="5" t="s">
        <v>163</v>
      </c>
    </row>
    <row r="8" spans="1:10" ht="18.75" customHeight="1" x14ac:dyDescent="0.2">
      <c r="A8" s="115" t="s">
        <v>164</v>
      </c>
      <c r="B8" s="110"/>
      <c r="C8" s="1"/>
      <c r="D8" s="1"/>
      <c r="E8" s="1"/>
      <c r="F8" s="1"/>
      <c r="G8" s="1"/>
      <c r="H8" s="1"/>
      <c r="I8" s="1"/>
      <c r="J8" s="1"/>
    </row>
    <row r="9" spans="1:10" ht="12.6" customHeight="1" x14ac:dyDescent="0.2">
      <c r="A9" s="1"/>
      <c r="B9" s="1"/>
      <c r="C9" s="1"/>
      <c r="D9" s="1"/>
      <c r="E9" s="1"/>
      <c r="F9" s="1"/>
      <c r="G9" s="1"/>
      <c r="H9" s="1"/>
      <c r="I9" s="1"/>
      <c r="J9" s="1"/>
    </row>
    <row r="10" spans="1:10" ht="18.75" customHeight="1" x14ac:dyDescent="0.2">
      <c r="A10" s="113" t="s">
        <v>165</v>
      </c>
      <c r="B10" s="110"/>
      <c r="C10" s="1"/>
      <c r="D10" s="1"/>
      <c r="E10" s="1"/>
      <c r="F10" s="1"/>
      <c r="G10" s="1"/>
      <c r="H10" s="1"/>
      <c r="I10" s="1"/>
      <c r="J10" s="1"/>
    </row>
    <row r="11" spans="1:10" ht="18.75" customHeight="1" x14ac:dyDescent="0.2">
      <c r="A11" s="114" t="s">
        <v>166</v>
      </c>
      <c r="B11" s="110"/>
      <c r="C11" s="39">
        <v>236.1</v>
      </c>
      <c r="D11" s="1"/>
      <c r="E11" s="26">
        <v>0.115</v>
      </c>
      <c r="F11" s="1"/>
      <c r="G11" s="1"/>
      <c r="H11" s="39">
        <v>224.4</v>
      </c>
      <c r="I11" s="1"/>
      <c r="J11" s="26">
        <v>0.112</v>
      </c>
    </row>
    <row r="12" spans="1:10" ht="18.75" customHeight="1" x14ac:dyDescent="0.2">
      <c r="A12" s="113" t="s">
        <v>167</v>
      </c>
      <c r="B12" s="110"/>
      <c r="C12" s="8"/>
      <c r="D12" s="1"/>
      <c r="E12" s="28"/>
      <c r="F12" s="1"/>
      <c r="G12" s="1"/>
      <c r="H12" s="8"/>
      <c r="I12" s="1"/>
      <c r="J12" s="1"/>
    </row>
    <row r="13" spans="1:10" ht="18.75" customHeight="1" x14ac:dyDescent="0.2">
      <c r="A13" s="114" t="s">
        <v>168</v>
      </c>
      <c r="B13" s="110"/>
      <c r="C13" s="11">
        <v>758.7</v>
      </c>
      <c r="D13" s="1"/>
      <c r="E13" s="26">
        <v>0.36899999999999999</v>
      </c>
      <c r="F13" s="1"/>
      <c r="G13" s="1"/>
      <c r="H13" s="11">
        <v>824.8</v>
      </c>
      <c r="I13" s="1"/>
      <c r="J13" s="26">
        <v>0.41199999999999998</v>
      </c>
    </row>
    <row r="14" spans="1:10" ht="18.75" customHeight="1" x14ac:dyDescent="0.2">
      <c r="A14" s="113" t="s">
        <v>169</v>
      </c>
      <c r="B14" s="110"/>
      <c r="C14" s="11">
        <v>579.70000000000005</v>
      </c>
      <c r="D14" s="1"/>
      <c r="E14" s="26">
        <v>0.28199999999999997</v>
      </c>
      <c r="F14" s="1"/>
      <c r="G14" s="1"/>
      <c r="H14" s="11">
        <v>494.4</v>
      </c>
      <c r="I14" s="1"/>
      <c r="J14" s="26">
        <v>0.247</v>
      </c>
    </row>
    <row r="15" spans="1:10" ht="18.75" customHeight="1" x14ac:dyDescent="0.2">
      <c r="A15" s="113" t="s">
        <v>170</v>
      </c>
      <c r="B15" s="110"/>
      <c r="C15" s="8"/>
      <c r="D15" s="1"/>
      <c r="E15" s="28"/>
      <c r="F15" s="1"/>
      <c r="G15" s="1"/>
      <c r="H15" s="8"/>
      <c r="I15" s="1"/>
      <c r="J15" s="1"/>
    </row>
    <row r="16" spans="1:10" ht="18.75" customHeight="1" x14ac:dyDescent="0.2">
      <c r="A16" s="114" t="s">
        <v>171</v>
      </c>
      <c r="B16" s="110"/>
      <c r="C16" s="12">
        <v>481</v>
      </c>
      <c r="D16" s="1"/>
      <c r="E16" s="26">
        <v>0.23400000000000001</v>
      </c>
      <c r="F16" s="1"/>
      <c r="G16" s="1"/>
      <c r="H16" s="12">
        <v>457.1</v>
      </c>
      <c r="I16" s="1"/>
      <c r="J16" s="26">
        <v>0.22900000000000001</v>
      </c>
    </row>
    <row r="17" spans="1:10" ht="18.75" customHeight="1" x14ac:dyDescent="0.2">
      <c r="A17" s="1"/>
      <c r="B17" s="104" t="s">
        <v>172</v>
      </c>
      <c r="C17" s="18">
        <v>2055.5</v>
      </c>
      <c r="D17" s="1"/>
      <c r="E17" s="62">
        <v>1</v>
      </c>
      <c r="F17" s="1"/>
      <c r="G17" s="1"/>
      <c r="H17" s="18">
        <v>2000.7</v>
      </c>
      <c r="I17" s="1"/>
      <c r="J17" s="62">
        <v>1</v>
      </c>
    </row>
    <row r="18" spans="1:10" ht="18.75" customHeight="1" x14ac:dyDescent="0.2">
      <c r="A18" s="1"/>
      <c r="B18" s="1"/>
      <c r="C18" s="8"/>
      <c r="D18" s="1"/>
      <c r="E18" s="1"/>
      <c r="F18" s="1"/>
      <c r="G18" s="1"/>
      <c r="H18" s="1"/>
      <c r="I18" s="1"/>
      <c r="J18" s="1"/>
    </row>
    <row r="19" spans="1:10" ht="18.75" customHeight="1" x14ac:dyDescent="0.2">
      <c r="A19" s="1"/>
      <c r="B19" s="6" t="s">
        <v>173</v>
      </c>
      <c r="C19" s="8"/>
      <c r="D19" s="1"/>
      <c r="E19" s="1"/>
      <c r="F19" s="1"/>
      <c r="G19" s="1"/>
      <c r="H19" s="1"/>
      <c r="I19" s="1"/>
      <c r="J19" s="1"/>
    </row>
    <row r="20" spans="1:10" ht="18.75" customHeight="1" x14ac:dyDescent="0.2">
      <c r="A20" s="1"/>
      <c r="B20" s="104" t="s">
        <v>174</v>
      </c>
      <c r="C20" s="59">
        <v>46.1</v>
      </c>
      <c r="D20" s="1"/>
      <c r="E20" s="26">
        <v>2.1999999999999999E-2</v>
      </c>
      <c r="F20" s="1"/>
      <c r="G20" s="1"/>
      <c r="H20" s="39">
        <v>45</v>
      </c>
      <c r="I20" s="1"/>
      <c r="J20" s="26">
        <v>2.3E-2</v>
      </c>
    </row>
    <row r="21" spans="1:10" ht="18.75" customHeight="1" x14ac:dyDescent="0.2">
      <c r="A21" s="1"/>
      <c r="B21" s="104" t="s">
        <v>175</v>
      </c>
      <c r="C21" s="16">
        <v>1228.8</v>
      </c>
      <c r="D21" s="1"/>
      <c r="E21" s="26">
        <v>0.59799999999999998</v>
      </c>
      <c r="F21" s="1"/>
      <c r="G21" s="1"/>
      <c r="H21" s="16">
        <v>1243.4000000000001</v>
      </c>
      <c r="I21" s="1"/>
      <c r="J21" s="26">
        <v>0.621</v>
      </c>
    </row>
    <row r="22" spans="1:10" ht="18.75" customHeight="1" x14ac:dyDescent="0.2">
      <c r="A22" s="1"/>
      <c r="B22" s="104" t="s">
        <v>176</v>
      </c>
      <c r="C22" s="16">
        <v>441.6</v>
      </c>
      <c r="D22" s="1"/>
      <c r="E22" s="26">
        <v>0.215</v>
      </c>
      <c r="F22" s="1"/>
      <c r="G22" s="1"/>
      <c r="H22" s="16">
        <v>429.9</v>
      </c>
      <c r="I22" s="1"/>
      <c r="J22" s="26">
        <v>0.215</v>
      </c>
    </row>
    <row r="23" spans="1:10" ht="18.75" customHeight="1" x14ac:dyDescent="0.2">
      <c r="A23" s="1"/>
      <c r="B23" s="104" t="s">
        <v>177</v>
      </c>
      <c r="C23" s="16">
        <v>323.5</v>
      </c>
      <c r="D23" s="1"/>
      <c r="E23" s="26">
        <v>0.157</v>
      </c>
      <c r="F23" s="1"/>
      <c r="G23" s="1"/>
      <c r="H23" s="16">
        <v>282.39999999999998</v>
      </c>
      <c r="I23" s="1"/>
      <c r="J23" s="26">
        <v>0.14099999999999999</v>
      </c>
    </row>
    <row r="24" spans="1:10" ht="18.75" customHeight="1" x14ac:dyDescent="0.2">
      <c r="A24" s="1"/>
      <c r="B24" s="104" t="s">
        <v>178</v>
      </c>
      <c r="C24" s="17">
        <v>15.5</v>
      </c>
      <c r="D24" s="1"/>
      <c r="E24" s="63">
        <v>8.0000000000000002E-3</v>
      </c>
      <c r="F24" s="1"/>
      <c r="G24" s="1"/>
      <c r="H24" s="100">
        <v>0</v>
      </c>
      <c r="I24" s="1"/>
      <c r="J24" s="64">
        <v>0</v>
      </c>
    </row>
    <row r="25" spans="1:10" ht="18.75" customHeight="1" x14ac:dyDescent="0.2">
      <c r="A25" s="1"/>
      <c r="B25" s="104" t="s">
        <v>172</v>
      </c>
      <c r="C25" s="65">
        <v>2055.5</v>
      </c>
      <c r="D25" s="1"/>
      <c r="E25" s="62">
        <v>1</v>
      </c>
      <c r="F25" s="1"/>
      <c r="G25" s="1"/>
      <c r="H25" s="65">
        <v>2000.7</v>
      </c>
      <c r="I25" s="1"/>
      <c r="J25" s="62">
        <v>1</v>
      </c>
    </row>
    <row r="26" spans="1:10" ht="18.75" customHeight="1" x14ac:dyDescent="0.2">
      <c r="A26" s="1"/>
      <c r="B26" s="1"/>
      <c r="C26" s="8"/>
      <c r="D26" s="1"/>
      <c r="E26" s="1"/>
      <c r="F26" s="1"/>
      <c r="G26" s="1"/>
      <c r="H26" s="1"/>
      <c r="I26" s="1"/>
      <c r="J26" s="1"/>
    </row>
    <row r="27" spans="1:10" ht="18.75" customHeight="1" x14ac:dyDescent="0.2">
      <c r="A27" s="1"/>
      <c r="B27" s="6" t="s">
        <v>179</v>
      </c>
      <c r="C27" s="39">
        <v>143.6</v>
      </c>
      <c r="D27" s="1"/>
      <c r="E27" s="1"/>
      <c r="F27" s="1"/>
      <c r="G27" s="1"/>
      <c r="H27" s="39">
        <v>144</v>
      </c>
      <c r="I27" s="1"/>
      <c r="J27" s="1"/>
    </row>
    <row r="28" spans="1:10" ht="18.75" customHeight="1" x14ac:dyDescent="0.2">
      <c r="A28" s="1"/>
      <c r="B28" s="6" t="s">
        <v>180</v>
      </c>
      <c r="C28" s="39">
        <v>131.80000000000001</v>
      </c>
      <c r="D28" s="1"/>
      <c r="E28" s="1"/>
      <c r="F28" s="1"/>
      <c r="G28" s="1"/>
      <c r="H28" s="59">
        <v>138.30000000000001</v>
      </c>
      <c r="I28" s="1"/>
      <c r="J28" s="1"/>
    </row>
    <row r="29" spans="1:10" ht="18.75" customHeight="1" x14ac:dyDescent="0.2">
      <c r="A29" s="1"/>
      <c r="B29" s="1"/>
      <c r="C29" s="8"/>
      <c r="D29" s="1"/>
      <c r="E29" s="1"/>
      <c r="F29" s="1"/>
      <c r="G29" s="1"/>
      <c r="H29" s="1"/>
      <c r="I29" s="1"/>
      <c r="J29" s="1"/>
    </row>
    <row r="30" spans="1:10" ht="18.75" customHeight="1" x14ac:dyDescent="0.2">
      <c r="A30" s="115" t="s">
        <v>181</v>
      </c>
      <c r="B30" s="116"/>
      <c r="C30" s="8"/>
      <c r="D30" s="1"/>
      <c r="E30" s="1"/>
      <c r="F30" s="1"/>
      <c r="G30" s="1"/>
      <c r="H30" s="1"/>
      <c r="I30" s="1"/>
      <c r="J30" s="1"/>
    </row>
    <row r="31" spans="1:10" ht="18.75" customHeight="1" x14ac:dyDescent="0.2">
      <c r="A31" s="1"/>
      <c r="B31" s="1"/>
      <c r="C31" s="8"/>
      <c r="D31" s="1"/>
      <c r="E31" s="1"/>
      <c r="F31" s="1"/>
      <c r="G31" s="1"/>
      <c r="H31" s="1"/>
      <c r="I31" s="1"/>
      <c r="J31" s="1"/>
    </row>
    <row r="32" spans="1:10" ht="18.75" customHeight="1" x14ac:dyDescent="0.2">
      <c r="A32" s="1"/>
      <c r="B32" s="6" t="s">
        <v>182</v>
      </c>
      <c r="C32" s="8"/>
      <c r="D32" s="1"/>
      <c r="E32" s="1"/>
      <c r="F32" s="1"/>
      <c r="G32" s="1"/>
      <c r="H32" s="1"/>
      <c r="I32" s="1"/>
      <c r="J32" s="30"/>
    </row>
    <row r="33" spans="1:10" ht="18.75" customHeight="1" x14ac:dyDescent="0.2">
      <c r="A33" s="1"/>
      <c r="B33" s="13" t="s">
        <v>183</v>
      </c>
      <c r="C33" s="59">
        <v>12.4</v>
      </c>
      <c r="D33" s="1"/>
      <c r="E33" s="26">
        <v>1.6E-2</v>
      </c>
      <c r="F33" s="1"/>
      <c r="G33" s="1"/>
      <c r="H33" s="39">
        <v>30</v>
      </c>
      <c r="I33" s="1"/>
      <c r="J33" s="26">
        <v>3.5999999999999997E-2</v>
      </c>
    </row>
    <row r="34" spans="1:10" ht="18.75" customHeight="1" x14ac:dyDescent="0.2">
      <c r="A34" s="1"/>
      <c r="B34" s="13" t="s">
        <v>184</v>
      </c>
      <c r="C34" s="16">
        <v>119.4</v>
      </c>
      <c r="D34" s="1"/>
      <c r="E34" s="26">
        <v>0.157</v>
      </c>
      <c r="F34" s="1"/>
      <c r="G34" s="1"/>
      <c r="H34" s="11">
        <v>121</v>
      </c>
      <c r="I34" s="1"/>
      <c r="J34" s="26">
        <v>0.14699999999999999</v>
      </c>
    </row>
    <row r="35" spans="1:10" ht="18.75" customHeight="1" x14ac:dyDescent="0.2">
      <c r="A35" s="1"/>
      <c r="B35" s="13" t="s">
        <v>185</v>
      </c>
      <c r="C35" s="16">
        <v>407.1</v>
      </c>
      <c r="D35" s="1"/>
      <c r="E35" s="26">
        <v>0.53700000000000003</v>
      </c>
      <c r="F35" s="1"/>
      <c r="G35" s="1"/>
      <c r="H35" s="16">
        <v>423.7</v>
      </c>
      <c r="I35" s="1"/>
      <c r="J35" s="26">
        <v>0.51400000000000001</v>
      </c>
    </row>
    <row r="36" spans="1:10" ht="18.75" customHeight="1" x14ac:dyDescent="0.2">
      <c r="A36" s="1"/>
      <c r="B36" s="13" t="s">
        <v>186</v>
      </c>
      <c r="C36" s="16">
        <v>126.4</v>
      </c>
      <c r="D36" s="1"/>
      <c r="E36" s="26">
        <v>0.16700000000000001</v>
      </c>
      <c r="F36" s="1"/>
      <c r="G36" s="1"/>
      <c r="H36" s="11">
        <v>153</v>
      </c>
      <c r="I36" s="1"/>
      <c r="J36" s="26">
        <v>0.185</v>
      </c>
    </row>
    <row r="37" spans="1:10" ht="18.75" customHeight="1" x14ac:dyDescent="0.2">
      <c r="A37" s="1"/>
      <c r="B37" s="13" t="s">
        <v>187</v>
      </c>
      <c r="C37" s="16">
        <v>93.4</v>
      </c>
      <c r="D37" s="1"/>
      <c r="E37" s="26">
        <v>0.123</v>
      </c>
      <c r="F37" s="1"/>
      <c r="G37" s="1"/>
      <c r="H37" s="16">
        <v>97.1</v>
      </c>
      <c r="I37" s="1"/>
      <c r="J37" s="26">
        <v>0.11799999999999999</v>
      </c>
    </row>
    <row r="38" spans="1:10" ht="18.75" customHeight="1" x14ac:dyDescent="0.2">
      <c r="A38" s="1"/>
      <c r="B38" s="3" t="s">
        <v>188</v>
      </c>
      <c r="C38" s="65">
        <v>758.7</v>
      </c>
      <c r="D38" s="1"/>
      <c r="E38" s="62">
        <v>1</v>
      </c>
      <c r="F38" s="1"/>
      <c r="G38" s="1"/>
      <c r="H38" s="65">
        <v>824.8</v>
      </c>
      <c r="I38" s="1"/>
      <c r="J38" s="62">
        <v>1</v>
      </c>
    </row>
    <row r="39" spans="1:10" ht="18.75" customHeight="1" x14ac:dyDescent="0.2">
      <c r="A39" s="1"/>
      <c r="B39" s="1"/>
      <c r="C39" s="8"/>
      <c r="D39" s="1"/>
      <c r="E39" s="1"/>
      <c r="F39" s="1"/>
      <c r="G39" s="1"/>
      <c r="H39" s="1"/>
      <c r="I39" s="1"/>
      <c r="J39" s="1"/>
    </row>
    <row r="40" spans="1:10" ht="18.75" customHeight="1" x14ac:dyDescent="0.2">
      <c r="A40" s="1"/>
      <c r="B40" s="1"/>
      <c r="C40" s="8"/>
      <c r="D40" s="1"/>
      <c r="E40" s="1"/>
      <c r="F40" s="1"/>
      <c r="G40" s="1"/>
      <c r="H40" s="1"/>
      <c r="I40" s="1"/>
      <c r="J40" s="1"/>
    </row>
    <row r="41" spans="1:10" ht="18.75" customHeight="1" x14ac:dyDescent="0.2">
      <c r="A41" s="1"/>
      <c r="B41" s="6" t="s">
        <v>189</v>
      </c>
      <c r="C41" s="8"/>
      <c r="D41" s="1"/>
      <c r="E41" s="1"/>
      <c r="F41" s="1"/>
      <c r="G41" s="6" t="s">
        <v>189</v>
      </c>
      <c r="H41" s="1"/>
      <c r="I41" s="1"/>
      <c r="J41" s="30"/>
    </row>
    <row r="42" spans="1:10" ht="18.75" customHeight="1" x14ac:dyDescent="0.2">
      <c r="A42" s="1"/>
      <c r="B42" s="104" t="s">
        <v>190</v>
      </c>
      <c r="C42" s="59">
        <v>91.5</v>
      </c>
      <c r="D42" s="1"/>
      <c r="E42" s="26">
        <v>0.121</v>
      </c>
      <c r="F42" s="1"/>
      <c r="G42" s="104" t="s">
        <v>190</v>
      </c>
      <c r="H42" s="59">
        <v>90.7</v>
      </c>
      <c r="I42" s="1"/>
      <c r="J42" s="66">
        <v>0.11</v>
      </c>
    </row>
    <row r="43" spans="1:10" ht="18.75" customHeight="1" x14ac:dyDescent="0.2">
      <c r="A43" s="1"/>
      <c r="B43" s="104" t="s">
        <v>191</v>
      </c>
      <c r="C43" s="16">
        <v>69.8</v>
      </c>
      <c r="D43" s="1"/>
      <c r="E43" s="26">
        <v>9.1999999999999998E-2</v>
      </c>
      <c r="F43" s="1"/>
      <c r="G43" s="104" t="s">
        <v>191</v>
      </c>
      <c r="H43" s="16">
        <v>71.7</v>
      </c>
      <c r="I43" s="1"/>
      <c r="J43" s="26">
        <v>8.6999999999999994E-2</v>
      </c>
    </row>
    <row r="44" spans="1:10" ht="18.75" customHeight="1" x14ac:dyDescent="0.2">
      <c r="A44" s="1"/>
      <c r="B44" s="104" t="s">
        <v>192</v>
      </c>
      <c r="C44" s="16">
        <v>63.6</v>
      </c>
      <c r="D44" s="1"/>
      <c r="E44" s="26">
        <v>8.4000000000000005E-2</v>
      </c>
      <c r="F44" s="1"/>
      <c r="G44" s="104" t="s">
        <v>192</v>
      </c>
      <c r="H44" s="16">
        <v>65.400000000000006</v>
      </c>
      <c r="I44" s="1"/>
      <c r="J44" s="26">
        <v>7.9000000000000001E-2</v>
      </c>
    </row>
    <row r="45" spans="1:10" ht="18.75" customHeight="1" x14ac:dyDescent="0.2">
      <c r="A45" s="1"/>
      <c r="B45" s="104" t="s">
        <v>193</v>
      </c>
      <c r="C45" s="16">
        <v>55.8</v>
      </c>
      <c r="D45" s="1"/>
      <c r="E45" s="26">
        <v>7.3999999999999996E-2</v>
      </c>
      <c r="F45" s="1"/>
      <c r="G45" s="104" t="s">
        <v>193</v>
      </c>
      <c r="H45" s="16">
        <v>55.4</v>
      </c>
      <c r="I45" s="1"/>
      <c r="J45" s="26">
        <v>6.7000000000000004E-2</v>
      </c>
    </row>
    <row r="46" spans="1:10" ht="18.75" customHeight="1" x14ac:dyDescent="0.2">
      <c r="A46" s="1"/>
      <c r="B46" s="104" t="s">
        <v>194</v>
      </c>
      <c r="C46" s="16">
        <v>47.9</v>
      </c>
      <c r="D46" s="1"/>
      <c r="E46" s="26">
        <v>6.3E-2</v>
      </c>
      <c r="F46" s="1"/>
      <c r="G46" s="104" t="s">
        <v>194</v>
      </c>
      <c r="H46" s="16">
        <v>47.3</v>
      </c>
      <c r="I46" s="1"/>
      <c r="J46" s="26">
        <v>5.7000000000000002E-2</v>
      </c>
    </row>
    <row r="47" spans="1:10" ht="18.75" customHeight="1" x14ac:dyDescent="0.25">
      <c r="A47" s="1"/>
      <c r="B47" s="104" t="s">
        <v>195</v>
      </c>
      <c r="C47" s="16">
        <v>37.4</v>
      </c>
      <c r="D47" s="1"/>
      <c r="E47" s="26">
        <v>4.9000000000000002E-2</v>
      </c>
      <c r="F47" s="1"/>
      <c r="G47" s="104" t="s">
        <v>195</v>
      </c>
      <c r="H47" s="11">
        <v>37</v>
      </c>
      <c r="I47" s="1"/>
      <c r="J47" s="26">
        <v>4.4999999999999998E-2</v>
      </c>
    </row>
    <row r="48" spans="1:10" ht="18.75" customHeight="1" x14ac:dyDescent="0.25">
      <c r="A48" s="1"/>
      <c r="B48" s="104" t="s">
        <v>196</v>
      </c>
      <c r="C48" s="16">
        <v>26.5</v>
      </c>
      <c r="D48" s="1"/>
      <c r="E48" s="26">
        <v>3.5000000000000003E-2</v>
      </c>
      <c r="F48" s="1"/>
      <c r="G48" s="104" t="s">
        <v>196</v>
      </c>
      <c r="H48" s="16">
        <v>35.9</v>
      </c>
      <c r="I48" s="1"/>
      <c r="J48" s="26">
        <v>4.3999999999999997E-2</v>
      </c>
    </row>
    <row r="49" spans="1:10" ht="18.75" customHeight="1" x14ac:dyDescent="0.25">
      <c r="A49" s="1"/>
      <c r="B49" s="104" t="s">
        <v>197</v>
      </c>
      <c r="C49" s="16">
        <v>21.1</v>
      </c>
      <c r="D49" s="1"/>
      <c r="E49" s="26">
        <v>2.8000000000000001E-2</v>
      </c>
      <c r="F49" s="1"/>
      <c r="G49" s="105" t="s">
        <v>198</v>
      </c>
      <c r="H49" s="16">
        <v>25.5</v>
      </c>
      <c r="I49" s="1"/>
      <c r="J49" s="26">
        <v>3.1E-2</v>
      </c>
    </row>
    <row r="50" spans="1:10" ht="18.75" customHeight="1" x14ac:dyDescent="0.25">
      <c r="A50" s="1"/>
      <c r="B50" s="104" t="s">
        <v>199</v>
      </c>
      <c r="C50" s="11">
        <v>19</v>
      </c>
      <c r="D50" s="1"/>
      <c r="E50" s="26">
        <v>2.5000000000000001E-2</v>
      </c>
      <c r="F50" s="1"/>
      <c r="G50" s="105" t="s">
        <v>200</v>
      </c>
      <c r="H50" s="16">
        <v>24.9</v>
      </c>
      <c r="I50" s="1"/>
      <c r="J50" s="66">
        <v>0.03</v>
      </c>
    </row>
    <row r="51" spans="1:10" ht="18.75" customHeight="1" x14ac:dyDescent="0.25">
      <c r="A51" s="1"/>
      <c r="B51" s="104" t="s">
        <v>201</v>
      </c>
      <c r="C51" s="16">
        <v>18.899999999999999</v>
      </c>
      <c r="D51" s="1"/>
      <c r="E51" s="26">
        <v>2.5000000000000001E-2</v>
      </c>
      <c r="F51" s="1"/>
      <c r="G51" s="105" t="s">
        <v>202</v>
      </c>
      <c r="H51" s="16">
        <v>20.9</v>
      </c>
      <c r="I51" s="1"/>
      <c r="J51" s="26">
        <v>2.5000000000000001E-2</v>
      </c>
    </row>
    <row r="52" spans="1:10" ht="18.75" customHeight="1" x14ac:dyDescent="0.2">
      <c r="A52" s="1"/>
      <c r="B52" s="1"/>
      <c r="D52" s="1"/>
      <c r="E52" s="1"/>
      <c r="F52" s="1"/>
      <c r="G52" s="1"/>
      <c r="H52" s="1"/>
      <c r="I52" s="1"/>
      <c r="J52" s="1"/>
    </row>
    <row r="53" spans="1:10" ht="18.75" customHeight="1" x14ac:dyDescent="0.2">
      <c r="A53" s="1"/>
      <c r="B53" s="1"/>
      <c r="C53" s="8"/>
      <c r="D53" s="1"/>
      <c r="E53" s="1"/>
      <c r="F53" s="1"/>
      <c r="G53" s="1"/>
      <c r="H53" s="1"/>
      <c r="I53" s="1"/>
      <c r="J53" s="1"/>
    </row>
    <row r="54" spans="1:10" ht="18.75" customHeight="1" x14ac:dyDescent="0.2">
      <c r="A54" s="1"/>
      <c r="B54" s="6" t="s">
        <v>173</v>
      </c>
      <c r="C54" s="8"/>
      <c r="D54" s="1"/>
      <c r="E54" s="1"/>
      <c r="F54" s="1"/>
      <c r="G54" s="1"/>
      <c r="H54" s="1"/>
      <c r="I54" s="1"/>
      <c r="J54" s="30"/>
    </row>
    <row r="55" spans="1:10" ht="18.75" customHeight="1" x14ac:dyDescent="0.2">
      <c r="A55" s="1"/>
      <c r="B55" s="6" t="s">
        <v>174</v>
      </c>
      <c r="C55" s="59">
        <v>42.5</v>
      </c>
      <c r="D55" s="1"/>
      <c r="E55" s="26">
        <v>5.6000000000000001E-2</v>
      </c>
      <c r="F55" s="1"/>
      <c r="G55" s="1"/>
      <c r="H55" s="59">
        <v>42.3</v>
      </c>
      <c r="I55" s="1"/>
      <c r="J55" s="26">
        <v>5.0999999999999997E-2</v>
      </c>
    </row>
    <row r="56" spans="1:10" ht="18.75" customHeight="1" x14ac:dyDescent="0.2">
      <c r="A56" s="1"/>
      <c r="B56" s="6" t="s">
        <v>175</v>
      </c>
      <c r="C56" s="16">
        <v>482.2</v>
      </c>
      <c r="D56" s="1"/>
      <c r="E56" s="26">
        <v>0.63500000000000001</v>
      </c>
      <c r="F56" s="1"/>
      <c r="G56" s="1"/>
      <c r="H56" s="16">
        <v>539.70000000000005</v>
      </c>
      <c r="I56" s="1"/>
      <c r="J56" s="26">
        <v>0.65400000000000003</v>
      </c>
    </row>
    <row r="57" spans="1:10" ht="18.75" customHeight="1" x14ac:dyDescent="0.2">
      <c r="A57" s="1"/>
      <c r="B57" s="6" t="s">
        <v>176</v>
      </c>
      <c r="C57" s="16">
        <v>210.8</v>
      </c>
      <c r="D57" s="1"/>
      <c r="E57" s="26">
        <v>0.27800000000000002</v>
      </c>
      <c r="F57" s="1"/>
      <c r="G57" s="1"/>
      <c r="H57" s="16">
        <v>219.9</v>
      </c>
      <c r="I57" s="1"/>
      <c r="J57" s="26">
        <v>0.26700000000000002</v>
      </c>
    </row>
    <row r="58" spans="1:10" ht="18.75" customHeight="1" x14ac:dyDescent="0.2">
      <c r="A58" s="1"/>
      <c r="B58" s="6" t="s">
        <v>177</v>
      </c>
      <c r="C58" s="16">
        <v>16.600000000000001</v>
      </c>
      <c r="D58" s="1"/>
      <c r="E58" s="26">
        <v>2.1999999999999999E-2</v>
      </c>
      <c r="F58" s="1"/>
      <c r="G58" s="1"/>
      <c r="H58" s="16">
        <v>22.9</v>
      </c>
      <c r="I58" s="1"/>
      <c r="J58" s="26">
        <v>2.8000000000000001E-2</v>
      </c>
    </row>
    <row r="59" spans="1:10" ht="18.75" customHeight="1" x14ac:dyDescent="0.2">
      <c r="A59" s="1"/>
      <c r="B59" s="6" t="s">
        <v>178</v>
      </c>
      <c r="C59" s="17">
        <v>6.6</v>
      </c>
      <c r="D59" s="1"/>
      <c r="E59" s="63">
        <v>8.9999999999999993E-3</v>
      </c>
      <c r="F59" s="1"/>
      <c r="G59" s="1"/>
      <c r="H59" s="100">
        <v>0</v>
      </c>
      <c r="I59" s="1"/>
      <c r="J59" s="64">
        <v>0</v>
      </c>
    </row>
    <row r="60" spans="1:10" ht="18.75" customHeight="1" x14ac:dyDescent="0.2">
      <c r="A60" s="1"/>
      <c r="B60" s="3" t="s">
        <v>188</v>
      </c>
      <c r="C60" s="65">
        <v>758.7</v>
      </c>
      <c r="D60" s="1"/>
      <c r="E60" s="62">
        <v>1</v>
      </c>
      <c r="F60" s="1"/>
      <c r="G60" s="1"/>
      <c r="H60" s="65">
        <v>824.8</v>
      </c>
      <c r="I60" s="1"/>
      <c r="J60" s="62">
        <v>1</v>
      </c>
    </row>
    <row r="61" spans="1:10" ht="18.75" customHeight="1" x14ac:dyDescent="0.2">
      <c r="A61" s="1"/>
      <c r="B61" s="1"/>
      <c r="C61" s="1"/>
      <c r="D61" s="1"/>
      <c r="E61" s="1"/>
      <c r="F61" s="1"/>
      <c r="G61" s="1"/>
      <c r="H61" s="1"/>
      <c r="I61" s="1"/>
      <c r="J61" s="1"/>
    </row>
    <row r="62" spans="1:10" ht="18.75" customHeight="1" x14ac:dyDescent="0.2">
      <c r="A62" s="1"/>
      <c r="B62" s="1"/>
      <c r="C62" s="1"/>
      <c r="D62" s="1"/>
      <c r="E62" s="1"/>
      <c r="F62" s="1"/>
      <c r="G62" s="1"/>
      <c r="H62" s="1"/>
      <c r="I62" s="1"/>
      <c r="J62" s="1"/>
    </row>
    <row r="63" spans="1:10" ht="24.95" customHeight="1" x14ac:dyDescent="0.2">
      <c r="A63" s="117" t="s">
        <v>203</v>
      </c>
      <c r="B63" s="116"/>
      <c r="C63" s="116"/>
      <c r="D63" s="116"/>
      <c r="E63" s="116"/>
      <c r="F63" s="116"/>
      <c r="G63" s="116"/>
      <c r="H63" s="116"/>
      <c r="I63" s="116"/>
      <c r="J63" s="116"/>
    </row>
    <row r="64" spans="1:10" ht="24.95" customHeight="1" x14ac:dyDescent="0.2">
      <c r="A64" s="117" t="s">
        <v>204</v>
      </c>
      <c r="B64" s="116"/>
      <c r="C64" s="116"/>
      <c r="D64" s="116"/>
      <c r="E64" s="116"/>
      <c r="F64" s="116"/>
      <c r="G64" s="116"/>
      <c r="H64" s="116"/>
      <c r="I64" s="116"/>
      <c r="J64" s="116"/>
    </row>
    <row r="65" spans="1:10" ht="18.75" customHeight="1" x14ac:dyDescent="0.2">
      <c r="A65" s="1"/>
      <c r="B65" s="1"/>
      <c r="C65" s="1"/>
      <c r="D65" s="1"/>
      <c r="E65" s="1"/>
      <c r="F65" s="1"/>
      <c r="G65" s="1"/>
      <c r="H65" s="1"/>
      <c r="I65" s="1"/>
      <c r="J65" s="1"/>
    </row>
    <row r="66" spans="1:10" ht="18.75" customHeight="1" x14ac:dyDescent="0.2"/>
    <row r="67" spans="1:10" ht="18.75" customHeight="1" x14ac:dyDescent="0.2"/>
    <row r="68" spans="1:10" ht="18.75" customHeight="1" x14ac:dyDescent="0.2"/>
    <row r="69" spans="1:10" ht="18.75" customHeight="1" x14ac:dyDescent="0.2"/>
    <row r="70" spans="1:10" ht="18.75" customHeight="1" x14ac:dyDescent="0.2">
      <c r="H70" s="67"/>
    </row>
    <row r="71" spans="1:10" ht="18.75" customHeight="1" x14ac:dyDescent="0.2"/>
    <row r="72" spans="1:10" ht="18.75" customHeight="1" x14ac:dyDescent="0.2"/>
    <row r="73" spans="1:10" ht="18.75" customHeight="1" x14ac:dyDescent="0.2"/>
    <row r="74" spans="1:10" ht="18.75" customHeight="1" x14ac:dyDescent="0.2"/>
    <row r="75" spans="1:10" ht="18.75" customHeight="1" x14ac:dyDescent="0.2"/>
    <row r="76" spans="1:10" ht="18.75" customHeight="1" x14ac:dyDescent="0.2"/>
    <row r="77" spans="1:10" ht="18.75" customHeight="1" x14ac:dyDescent="0.2"/>
    <row r="78" spans="1:10" ht="18.75" customHeight="1" x14ac:dyDescent="0.2"/>
    <row r="79" spans="1:10" ht="18.75" customHeight="1" x14ac:dyDescent="0.2"/>
    <row r="80" spans="1:1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sheetData>
  <mergeCells count="15">
    <mergeCell ref="A1:J1"/>
    <mergeCell ref="A2:J2"/>
    <mergeCell ref="A3:J3"/>
    <mergeCell ref="A6:B6"/>
    <mergeCell ref="A8:B8"/>
    <mergeCell ref="A10:B10"/>
    <mergeCell ref="A11:B11"/>
    <mergeCell ref="A12:B12"/>
    <mergeCell ref="A13:B13"/>
    <mergeCell ref="A14:B14"/>
    <mergeCell ref="A15:B15"/>
    <mergeCell ref="A16:B16"/>
    <mergeCell ref="A30:B30"/>
    <mergeCell ref="A63:J63"/>
    <mergeCell ref="A64:J64"/>
  </mergeCells>
  <printOptions horizontalCentered="1"/>
  <pageMargins left="0.7" right="0.7" top="0.75" bottom="0.75" header="0.3" footer="0.3"/>
  <pageSetup scale="5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workbookViewId="0">
      <selection activeCell="A4" sqref="A4"/>
    </sheetView>
  </sheetViews>
  <sheetFormatPr defaultColWidth="21.5" defaultRowHeight="12.75" x14ac:dyDescent="0.2"/>
  <cols>
    <col min="1" max="1" width="33.83203125" customWidth="1"/>
    <col min="2" max="2" width="0.6640625" customWidth="1"/>
    <col min="4" max="4" width="0.6640625" customWidth="1"/>
    <col min="6" max="6" width="0.6640625" customWidth="1"/>
    <col min="8" max="8" width="0.6640625" customWidth="1"/>
    <col min="10" max="10" width="0.6640625" customWidth="1"/>
  </cols>
  <sheetData>
    <row r="1" spans="1:26" ht="18.75" customHeight="1" x14ac:dyDescent="0.2">
      <c r="A1" s="111" t="s">
        <v>0</v>
      </c>
      <c r="B1" s="110"/>
      <c r="C1" s="110"/>
      <c r="D1" s="110"/>
      <c r="E1" s="110"/>
      <c r="F1" s="110"/>
      <c r="G1" s="110"/>
      <c r="H1" s="110"/>
      <c r="I1" s="110"/>
      <c r="J1" s="110"/>
      <c r="K1" s="110"/>
      <c r="L1" s="1"/>
      <c r="M1" s="1"/>
      <c r="N1" s="1"/>
      <c r="O1" s="1"/>
      <c r="P1" s="1"/>
      <c r="Q1" s="1"/>
      <c r="R1" s="1"/>
      <c r="S1" s="1"/>
      <c r="T1" s="1"/>
      <c r="U1" s="1"/>
      <c r="V1" s="1"/>
      <c r="W1" s="1"/>
      <c r="X1" s="1"/>
      <c r="Y1" s="1"/>
      <c r="Z1" s="1"/>
    </row>
    <row r="2" spans="1:26" ht="18.75" customHeight="1" x14ac:dyDescent="0.2">
      <c r="A2" s="111" t="s">
        <v>205</v>
      </c>
      <c r="B2" s="110"/>
      <c r="C2" s="110"/>
      <c r="D2" s="110"/>
      <c r="E2" s="110"/>
      <c r="F2" s="110"/>
      <c r="G2" s="110"/>
      <c r="H2" s="110"/>
      <c r="I2" s="110"/>
      <c r="J2" s="110"/>
      <c r="K2" s="110"/>
      <c r="L2" s="1"/>
      <c r="M2" s="1"/>
      <c r="N2" s="1"/>
      <c r="O2" s="1"/>
      <c r="P2" s="1"/>
      <c r="Q2" s="1"/>
      <c r="R2" s="1"/>
      <c r="S2" s="1"/>
      <c r="T2" s="1"/>
      <c r="U2" s="1"/>
      <c r="V2" s="1"/>
      <c r="W2" s="1"/>
      <c r="X2" s="1"/>
      <c r="Y2" s="1"/>
      <c r="Z2" s="1"/>
    </row>
    <row r="3" spans="1:26" ht="18.75" customHeight="1" x14ac:dyDescent="0.2">
      <c r="A3" s="112" t="s">
        <v>2</v>
      </c>
      <c r="B3" s="110"/>
      <c r="C3" s="110"/>
      <c r="D3" s="110"/>
      <c r="E3" s="110"/>
      <c r="F3" s="110"/>
      <c r="G3" s="110"/>
      <c r="H3" s="110"/>
      <c r="I3" s="110"/>
      <c r="J3" s="110"/>
      <c r="K3" s="110"/>
      <c r="L3" s="1"/>
      <c r="M3" s="1"/>
      <c r="N3" s="1"/>
      <c r="O3" s="1"/>
      <c r="P3" s="1"/>
      <c r="Q3" s="1"/>
      <c r="R3" s="1"/>
      <c r="S3" s="1"/>
      <c r="T3" s="1"/>
      <c r="U3" s="1"/>
      <c r="V3" s="1"/>
      <c r="W3" s="1"/>
      <c r="X3" s="1"/>
      <c r="Y3" s="1"/>
      <c r="Z3" s="1"/>
    </row>
    <row r="4" spans="1:26" ht="18.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8.75" customHeight="1" x14ac:dyDescent="0.2">
      <c r="A5" s="4" t="s">
        <v>90</v>
      </c>
      <c r="B5" s="1"/>
      <c r="C5" s="1"/>
      <c r="D5" s="1"/>
      <c r="E5" s="1"/>
      <c r="F5" s="1"/>
      <c r="G5" s="1"/>
      <c r="H5" s="1"/>
      <c r="I5" s="1"/>
      <c r="J5" s="1"/>
      <c r="K5" s="1"/>
      <c r="L5" s="1"/>
      <c r="M5" s="1"/>
      <c r="N5" s="1"/>
      <c r="O5" s="1"/>
      <c r="P5" s="1"/>
      <c r="Q5" s="1"/>
      <c r="R5" s="1"/>
      <c r="S5" s="1"/>
      <c r="T5" s="1"/>
      <c r="U5" s="1"/>
      <c r="V5" s="1"/>
      <c r="W5" s="1"/>
      <c r="X5" s="1"/>
      <c r="Y5" s="1"/>
      <c r="Z5" s="1"/>
    </row>
    <row r="6" spans="1:26" ht="18.75" customHeight="1" x14ac:dyDescent="0.2">
      <c r="A6" s="1"/>
      <c r="B6" s="1"/>
      <c r="C6" s="68">
        <v>42094</v>
      </c>
      <c r="D6" s="1"/>
      <c r="E6" s="68">
        <v>42185</v>
      </c>
      <c r="F6" s="1"/>
      <c r="G6" s="68">
        <v>42277</v>
      </c>
      <c r="H6" s="1"/>
      <c r="I6" s="68">
        <v>42369</v>
      </c>
      <c r="J6" s="1"/>
      <c r="K6" s="68">
        <v>42460</v>
      </c>
      <c r="L6" s="1"/>
      <c r="M6" s="1"/>
      <c r="N6" s="1"/>
      <c r="O6" s="1"/>
      <c r="P6" s="1"/>
      <c r="Q6" s="1"/>
      <c r="R6" s="1"/>
      <c r="S6" s="1"/>
      <c r="T6" s="1"/>
      <c r="U6" s="1"/>
      <c r="V6" s="1"/>
      <c r="W6" s="1"/>
      <c r="X6" s="1"/>
      <c r="Y6" s="1"/>
      <c r="Z6" s="1"/>
    </row>
    <row r="7" spans="1:26" ht="18.75" customHeight="1" x14ac:dyDescent="0.2">
      <c r="A7" s="41" t="s">
        <v>206</v>
      </c>
      <c r="B7" s="1"/>
      <c r="C7" s="1"/>
      <c r="D7" s="1"/>
      <c r="E7" s="1"/>
      <c r="F7" s="1"/>
      <c r="G7" s="1"/>
      <c r="H7" s="1"/>
      <c r="I7" s="1"/>
      <c r="J7" s="1"/>
      <c r="K7" s="1"/>
      <c r="L7" s="1"/>
      <c r="M7" s="1"/>
      <c r="N7" s="1"/>
      <c r="O7" s="1"/>
      <c r="P7" s="1"/>
      <c r="Q7" s="1"/>
      <c r="R7" s="1"/>
      <c r="S7" s="1"/>
      <c r="T7" s="1"/>
      <c r="U7" s="1"/>
      <c r="V7" s="1"/>
      <c r="W7" s="1"/>
      <c r="X7" s="1"/>
      <c r="Y7" s="1"/>
      <c r="Z7" s="1"/>
    </row>
    <row r="8" spans="1:26" ht="18.75" customHeight="1" x14ac:dyDescent="0.2">
      <c r="A8" s="6" t="s">
        <v>207</v>
      </c>
      <c r="B8" s="1"/>
      <c r="C8" s="1"/>
      <c r="D8" s="1"/>
      <c r="E8" s="1"/>
      <c r="F8" s="1"/>
      <c r="G8" s="1"/>
      <c r="H8" s="1"/>
      <c r="I8" s="1"/>
      <c r="J8" s="1"/>
      <c r="K8" s="1"/>
      <c r="L8" s="1"/>
      <c r="M8" s="1"/>
      <c r="N8" s="1"/>
      <c r="O8" s="1"/>
      <c r="P8" s="1"/>
      <c r="Q8" s="1"/>
      <c r="R8" s="1"/>
      <c r="S8" s="1"/>
      <c r="T8" s="1"/>
      <c r="U8" s="1"/>
      <c r="V8" s="1"/>
      <c r="W8" s="1"/>
      <c r="X8" s="1"/>
      <c r="Y8" s="1"/>
      <c r="Z8" s="1"/>
    </row>
    <row r="9" spans="1:26" ht="18.75" customHeight="1" x14ac:dyDescent="0.2">
      <c r="A9" s="104" t="s">
        <v>208</v>
      </c>
      <c r="B9" s="1"/>
      <c r="C9" s="59">
        <v>15.2</v>
      </c>
      <c r="D9" s="25"/>
      <c r="E9" s="59">
        <v>14.6</v>
      </c>
      <c r="F9" s="25"/>
      <c r="G9" s="59">
        <v>14.4</v>
      </c>
      <c r="H9" s="25"/>
      <c r="I9" s="39">
        <v>14.9</v>
      </c>
      <c r="J9" s="25"/>
      <c r="K9" s="39">
        <v>15</v>
      </c>
      <c r="L9" s="1"/>
      <c r="M9" s="1"/>
      <c r="N9" s="1"/>
      <c r="O9" s="1"/>
      <c r="P9" s="1"/>
      <c r="Q9" s="1"/>
      <c r="R9" s="1"/>
      <c r="S9" s="1"/>
      <c r="T9" s="1"/>
      <c r="U9" s="1"/>
      <c r="V9" s="1"/>
      <c r="W9" s="1"/>
      <c r="X9" s="1"/>
      <c r="Y9" s="1"/>
      <c r="Z9" s="1"/>
    </row>
    <row r="10" spans="1:26" ht="18.75" customHeight="1" x14ac:dyDescent="0.2">
      <c r="A10" s="104" t="s">
        <v>209</v>
      </c>
      <c r="B10" s="1"/>
      <c r="C10" s="16">
        <v>-2.2999999999999998</v>
      </c>
      <c r="D10" s="25"/>
      <c r="E10" s="16">
        <v>2.8</v>
      </c>
      <c r="F10" s="25"/>
      <c r="G10" s="16">
        <v>1.7</v>
      </c>
      <c r="H10" s="25"/>
      <c r="I10" s="100">
        <v>0</v>
      </c>
      <c r="J10" s="25"/>
      <c r="K10" s="16">
        <v>-0.1</v>
      </c>
      <c r="L10" s="1"/>
      <c r="M10" s="1"/>
      <c r="N10" s="1"/>
      <c r="O10" s="1"/>
      <c r="P10" s="1"/>
      <c r="Q10" s="1"/>
      <c r="R10" s="1"/>
      <c r="S10" s="1"/>
      <c r="T10" s="1"/>
      <c r="U10" s="1"/>
      <c r="V10" s="1"/>
      <c r="W10" s="1"/>
      <c r="X10" s="1"/>
      <c r="Y10" s="1"/>
      <c r="Z10" s="1"/>
    </row>
    <row r="11" spans="1:26" ht="18.75" customHeight="1" x14ac:dyDescent="0.2">
      <c r="A11" s="6" t="s">
        <v>172</v>
      </c>
      <c r="B11" s="1"/>
      <c r="C11" s="15">
        <v>12.9</v>
      </c>
      <c r="D11" s="69"/>
      <c r="E11" s="15">
        <v>17.399999999999999</v>
      </c>
      <c r="F11" s="69"/>
      <c r="G11" s="15">
        <v>16.100000000000001</v>
      </c>
      <c r="H11" s="69"/>
      <c r="I11" s="14">
        <v>14.9</v>
      </c>
      <c r="J11" s="69"/>
      <c r="K11" s="15">
        <v>14.9</v>
      </c>
      <c r="L11" s="1"/>
      <c r="M11" s="1"/>
      <c r="N11" s="1"/>
      <c r="O11" s="1"/>
      <c r="P11" s="1"/>
      <c r="Q11" s="1"/>
      <c r="R11" s="1"/>
      <c r="S11" s="1"/>
      <c r="T11" s="1"/>
      <c r="U11" s="1"/>
      <c r="V11" s="1"/>
      <c r="W11" s="1"/>
      <c r="X11" s="1"/>
      <c r="Y11" s="1"/>
      <c r="Z11" s="1"/>
    </row>
    <row r="12" spans="1:26" ht="18.75" customHeight="1" x14ac:dyDescent="0.2">
      <c r="A12" s="6" t="s">
        <v>210</v>
      </c>
      <c r="B12" s="1"/>
      <c r="C12" s="16">
        <v>1.6</v>
      </c>
      <c r="D12" s="25"/>
      <c r="E12" s="16">
        <v>1.7</v>
      </c>
      <c r="F12" s="25"/>
      <c r="G12" s="16">
        <v>1.4</v>
      </c>
      <c r="H12" s="25"/>
      <c r="I12" s="11">
        <v>1.8</v>
      </c>
      <c r="J12" s="25"/>
      <c r="K12" s="16">
        <v>1.5</v>
      </c>
      <c r="L12" s="1"/>
      <c r="M12" s="1"/>
      <c r="N12" s="1"/>
      <c r="O12" s="1"/>
      <c r="P12" s="1"/>
      <c r="Q12" s="1"/>
      <c r="R12" s="1"/>
      <c r="S12" s="1"/>
      <c r="T12" s="1"/>
      <c r="U12" s="1"/>
      <c r="V12" s="1"/>
      <c r="W12" s="1"/>
      <c r="X12" s="1"/>
      <c r="Y12" s="1"/>
      <c r="Z12" s="1"/>
    </row>
    <row r="13" spans="1:26" ht="18.75" customHeight="1" x14ac:dyDescent="0.2">
      <c r="A13" s="6" t="s">
        <v>187</v>
      </c>
      <c r="B13" s="1"/>
      <c r="C13" s="17">
        <v>1.4</v>
      </c>
      <c r="D13" s="25"/>
      <c r="E13" s="17">
        <v>1.3</v>
      </c>
      <c r="F13" s="25"/>
      <c r="G13" s="17">
        <v>1.6</v>
      </c>
      <c r="H13" s="25"/>
      <c r="I13" s="12">
        <v>1.6</v>
      </c>
      <c r="J13" s="25"/>
      <c r="K13" s="17">
        <v>1.4</v>
      </c>
      <c r="L13" s="1"/>
      <c r="M13" s="1"/>
      <c r="N13" s="1"/>
      <c r="O13" s="1"/>
      <c r="P13" s="1"/>
      <c r="Q13" s="1"/>
      <c r="R13" s="1"/>
      <c r="S13" s="1"/>
      <c r="T13" s="1"/>
      <c r="U13" s="1"/>
      <c r="V13" s="1"/>
      <c r="W13" s="1"/>
      <c r="X13" s="1"/>
      <c r="Y13" s="1"/>
      <c r="Z13" s="1"/>
    </row>
    <row r="14" spans="1:26" ht="18.75" customHeight="1" x14ac:dyDescent="0.2">
      <c r="A14" s="42" t="s">
        <v>211</v>
      </c>
      <c r="B14" s="1"/>
      <c r="C14" s="16">
        <v>15.9</v>
      </c>
      <c r="D14" s="51"/>
      <c r="E14" s="16">
        <v>20.399999999999999</v>
      </c>
      <c r="F14" s="51"/>
      <c r="G14" s="16">
        <v>19.100000000000001</v>
      </c>
      <c r="H14" s="51"/>
      <c r="I14" s="11">
        <v>18.3</v>
      </c>
      <c r="J14" s="51"/>
      <c r="K14" s="16">
        <v>17.8</v>
      </c>
      <c r="L14" s="1"/>
      <c r="M14" s="1"/>
      <c r="N14" s="1"/>
      <c r="O14" s="1"/>
      <c r="P14" s="1"/>
      <c r="Q14" s="1"/>
      <c r="R14" s="1"/>
      <c r="S14" s="1"/>
      <c r="T14" s="1"/>
      <c r="U14" s="1"/>
      <c r="V14" s="1"/>
      <c r="W14" s="1"/>
      <c r="X14" s="1"/>
      <c r="Y14" s="1"/>
      <c r="Z14" s="1"/>
    </row>
    <row r="15" spans="1:26" ht="18.75" customHeight="1" x14ac:dyDescent="0.2">
      <c r="A15" s="6" t="s">
        <v>212</v>
      </c>
      <c r="B15" s="1"/>
      <c r="C15" s="17">
        <v>0.5</v>
      </c>
      <c r="D15" s="25"/>
      <c r="E15" s="17">
        <v>0.6</v>
      </c>
      <c r="F15" s="25"/>
      <c r="G15" s="17">
        <v>0.4</v>
      </c>
      <c r="H15" s="25"/>
      <c r="I15" s="12">
        <v>0.5</v>
      </c>
      <c r="J15" s="25"/>
      <c r="K15" s="17">
        <v>0.4</v>
      </c>
      <c r="L15" s="1"/>
      <c r="M15" s="1"/>
      <c r="N15" s="1"/>
      <c r="O15" s="1"/>
      <c r="P15" s="1"/>
      <c r="Q15" s="1"/>
      <c r="R15" s="1"/>
      <c r="S15" s="1"/>
      <c r="T15" s="1"/>
      <c r="U15" s="1"/>
      <c r="V15" s="1"/>
      <c r="W15" s="1"/>
      <c r="X15" s="1"/>
      <c r="Y15" s="1"/>
      <c r="Z15" s="1"/>
    </row>
    <row r="16" spans="1:26" ht="18.75" customHeight="1" x14ac:dyDescent="0.2">
      <c r="A16" s="6" t="s">
        <v>10</v>
      </c>
      <c r="B16" s="1"/>
      <c r="C16" s="60">
        <v>15.4</v>
      </c>
      <c r="D16" s="51"/>
      <c r="E16" s="60">
        <v>19.8</v>
      </c>
      <c r="F16" s="51"/>
      <c r="G16" s="60">
        <v>18.7</v>
      </c>
      <c r="H16" s="51"/>
      <c r="I16" s="44">
        <v>17.8</v>
      </c>
      <c r="J16" s="51"/>
      <c r="K16" s="60">
        <v>17.399999999999999</v>
      </c>
      <c r="L16" s="1"/>
      <c r="M16" s="1"/>
      <c r="N16" s="1"/>
      <c r="O16" s="1"/>
      <c r="P16" s="1"/>
      <c r="Q16" s="1"/>
      <c r="R16" s="1"/>
      <c r="S16" s="1"/>
      <c r="T16" s="1"/>
      <c r="U16" s="1"/>
      <c r="V16" s="1"/>
      <c r="W16" s="1"/>
      <c r="X16" s="1"/>
      <c r="Y16" s="1"/>
      <c r="Z16" s="1"/>
    </row>
    <row r="17" spans="1:26" ht="18.75" customHeight="1" x14ac:dyDescent="0.2">
      <c r="A17" s="1"/>
      <c r="B17" s="1"/>
      <c r="C17" s="25"/>
      <c r="D17" s="25"/>
      <c r="E17" s="25"/>
      <c r="F17" s="25"/>
      <c r="G17" s="25"/>
      <c r="H17" s="25"/>
      <c r="I17" s="25"/>
      <c r="J17" s="25"/>
      <c r="K17" s="25"/>
      <c r="L17" s="1"/>
      <c r="M17" s="1"/>
      <c r="N17" s="1"/>
      <c r="O17" s="1"/>
      <c r="P17" s="1"/>
      <c r="Q17" s="1"/>
      <c r="R17" s="1"/>
      <c r="S17" s="1"/>
      <c r="T17" s="1"/>
      <c r="U17" s="1"/>
      <c r="V17" s="1"/>
      <c r="W17" s="1"/>
      <c r="X17" s="1"/>
      <c r="Y17" s="1"/>
      <c r="Z17" s="1"/>
    </row>
    <row r="18" spans="1:26" ht="18.75" customHeight="1" x14ac:dyDescent="0.2">
      <c r="A18" s="41" t="s">
        <v>213</v>
      </c>
      <c r="B18" s="1"/>
      <c r="C18" s="25"/>
      <c r="D18" s="25"/>
      <c r="E18" s="25"/>
      <c r="F18" s="25"/>
      <c r="G18" s="25"/>
      <c r="H18" s="25"/>
      <c r="I18" s="25"/>
      <c r="J18" s="25"/>
      <c r="K18" s="25"/>
      <c r="L18" s="1"/>
      <c r="M18" s="1"/>
      <c r="N18" s="1"/>
      <c r="O18" s="1"/>
      <c r="P18" s="1"/>
      <c r="Q18" s="1"/>
      <c r="R18" s="1"/>
      <c r="S18" s="1"/>
      <c r="T18" s="1"/>
      <c r="U18" s="1"/>
      <c r="V18" s="1"/>
      <c r="W18" s="1"/>
      <c r="X18" s="1"/>
      <c r="Y18" s="1"/>
      <c r="Z18" s="1"/>
    </row>
    <row r="19" spans="1:26" ht="18.75" customHeight="1" x14ac:dyDescent="0.2">
      <c r="A19" s="6" t="s">
        <v>207</v>
      </c>
      <c r="B19" s="1"/>
      <c r="C19" s="25"/>
      <c r="D19" s="25"/>
      <c r="E19" s="25"/>
      <c r="F19" s="25"/>
      <c r="G19" s="25"/>
      <c r="H19" s="25"/>
      <c r="I19" s="25"/>
      <c r="J19" s="25"/>
      <c r="K19" s="25"/>
      <c r="L19" s="1"/>
      <c r="M19" s="1"/>
      <c r="N19" s="1"/>
      <c r="O19" s="1"/>
      <c r="P19" s="1"/>
      <c r="Q19" s="1"/>
      <c r="R19" s="1"/>
      <c r="S19" s="1"/>
      <c r="T19" s="1"/>
      <c r="U19" s="1"/>
      <c r="V19" s="1"/>
      <c r="W19" s="1"/>
      <c r="X19" s="1"/>
      <c r="Y19" s="1"/>
      <c r="Z19" s="1"/>
    </row>
    <row r="20" spans="1:26" ht="18.75" customHeight="1" x14ac:dyDescent="0.2">
      <c r="A20" s="104" t="s">
        <v>214</v>
      </c>
      <c r="B20" s="1"/>
      <c r="C20" s="59">
        <v>15.2</v>
      </c>
      <c r="D20" s="25"/>
      <c r="E20" s="59">
        <v>29.8</v>
      </c>
      <c r="F20" s="51"/>
      <c r="G20" s="59">
        <v>44.2</v>
      </c>
      <c r="H20" s="51"/>
      <c r="I20" s="59">
        <v>59.1</v>
      </c>
      <c r="J20" s="51"/>
      <c r="K20" s="39">
        <v>15</v>
      </c>
      <c r="L20" s="1"/>
      <c r="M20" s="1"/>
      <c r="N20" s="1"/>
      <c r="O20" s="1"/>
      <c r="P20" s="1"/>
      <c r="Q20" s="1"/>
      <c r="R20" s="1"/>
      <c r="S20" s="1"/>
      <c r="T20" s="1"/>
      <c r="U20" s="1"/>
      <c r="V20" s="1"/>
      <c r="W20" s="1"/>
      <c r="X20" s="1"/>
      <c r="Y20" s="1"/>
      <c r="Z20" s="1"/>
    </row>
    <row r="21" spans="1:26" ht="18.75" customHeight="1" x14ac:dyDescent="0.2">
      <c r="A21" s="104" t="s">
        <v>215</v>
      </c>
      <c r="B21" s="1"/>
      <c r="C21" s="16">
        <v>-2.2999999999999998</v>
      </c>
      <c r="D21" s="25"/>
      <c r="E21" s="16">
        <v>0.5</v>
      </c>
      <c r="F21" s="51"/>
      <c r="G21" s="16">
        <v>2.2000000000000002</v>
      </c>
      <c r="H21" s="51"/>
      <c r="I21" s="11">
        <v>2.2000000000000002</v>
      </c>
      <c r="J21" s="51"/>
      <c r="K21" s="11">
        <v>-0.1</v>
      </c>
      <c r="L21" s="1"/>
      <c r="M21" s="1"/>
      <c r="N21" s="1"/>
      <c r="O21" s="1"/>
      <c r="P21" s="1"/>
      <c r="Q21" s="1"/>
      <c r="R21" s="1"/>
      <c r="S21" s="1"/>
      <c r="T21" s="1"/>
      <c r="U21" s="1"/>
      <c r="V21" s="1"/>
      <c r="W21" s="1"/>
      <c r="X21" s="1"/>
      <c r="Y21" s="1"/>
      <c r="Z21" s="1"/>
    </row>
    <row r="22" spans="1:26" ht="18.75" customHeight="1" x14ac:dyDescent="0.2">
      <c r="A22" s="6" t="s">
        <v>172</v>
      </c>
      <c r="B22" s="1"/>
      <c r="C22" s="15">
        <v>12.9</v>
      </c>
      <c r="D22" s="51"/>
      <c r="E22" s="15">
        <v>30.3</v>
      </c>
      <c r="F22" s="51"/>
      <c r="G22" s="15">
        <v>46.4</v>
      </c>
      <c r="H22" s="51"/>
      <c r="I22" s="14">
        <v>61.3</v>
      </c>
      <c r="J22" s="51"/>
      <c r="K22" s="14">
        <v>14.9</v>
      </c>
      <c r="L22" s="1"/>
      <c r="M22" s="1"/>
      <c r="N22" s="1"/>
      <c r="O22" s="1"/>
      <c r="P22" s="1"/>
      <c r="Q22" s="1"/>
      <c r="R22" s="1"/>
      <c r="S22" s="1"/>
      <c r="T22" s="1"/>
      <c r="U22" s="1"/>
      <c r="V22" s="1"/>
      <c r="W22" s="1"/>
      <c r="X22" s="1"/>
      <c r="Y22" s="1"/>
      <c r="Z22" s="1"/>
    </row>
    <row r="23" spans="1:26" ht="18.75" customHeight="1" x14ac:dyDescent="0.2">
      <c r="A23" s="6" t="s">
        <v>210</v>
      </c>
      <c r="B23" s="1"/>
      <c r="C23" s="16">
        <v>1.6</v>
      </c>
      <c r="D23" s="25"/>
      <c r="E23" s="16">
        <v>3.3</v>
      </c>
      <c r="F23" s="51"/>
      <c r="G23" s="16">
        <v>4.7</v>
      </c>
      <c r="H23" s="51"/>
      <c r="I23" s="11">
        <v>6.5</v>
      </c>
      <c r="J23" s="51"/>
      <c r="K23" s="16">
        <v>1.5</v>
      </c>
      <c r="L23" s="1"/>
      <c r="M23" s="1"/>
      <c r="N23" s="1"/>
      <c r="O23" s="1"/>
      <c r="P23" s="1"/>
      <c r="Q23" s="1"/>
      <c r="R23" s="1"/>
      <c r="S23" s="1"/>
      <c r="T23" s="1"/>
      <c r="U23" s="1"/>
      <c r="V23" s="1"/>
      <c r="W23" s="1"/>
      <c r="X23" s="1"/>
      <c r="Y23" s="1"/>
      <c r="Z23" s="1"/>
    </row>
    <row r="24" spans="1:26" ht="18.75" customHeight="1" x14ac:dyDescent="0.2">
      <c r="A24" s="6" t="s">
        <v>187</v>
      </c>
      <c r="B24" s="1"/>
      <c r="C24" s="17">
        <v>1.4</v>
      </c>
      <c r="D24" s="25"/>
      <c r="E24" s="17">
        <v>2.7</v>
      </c>
      <c r="F24" s="51"/>
      <c r="G24" s="17">
        <v>4.3</v>
      </c>
      <c r="H24" s="51"/>
      <c r="I24" s="12">
        <v>5.9</v>
      </c>
      <c r="J24" s="51"/>
      <c r="K24" s="17">
        <v>1.4</v>
      </c>
      <c r="L24" s="1"/>
      <c r="M24" s="1"/>
      <c r="N24" s="1"/>
      <c r="O24" s="1"/>
      <c r="P24" s="1"/>
      <c r="Q24" s="1"/>
      <c r="R24" s="1"/>
      <c r="S24" s="1"/>
      <c r="T24" s="1"/>
      <c r="U24" s="1"/>
      <c r="V24" s="1"/>
      <c r="W24" s="1"/>
      <c r="X24" s="1"/>
      <c r="Y24" s="1"/>
      <c r="Z24" s="1"/>
    </row>
    <row r="25" spans="1:26" ht="18.75" customHeight="1" x14ac:dyDescent="0.2">
      <c r="A25" s="42" t="s">
        <v>211</v>
      </c>
      <c r="B25" s="1"/>
      <c r="C25" s="16">
        <v>15.9</v>
      </c>
      <c r="D25" s="51"/>
      <c r="E25" s="16">
        <v>36.299999999999997</v>
      </c>
      <c r="F25" s="51"/>
      <c r="G25" s="16">
        <v>55.4</v>
      </c>
      <c r="H25" s="51"/>
      <c r="I25" s="11">
        <v>73.7</v>
      </c>
      <c r="J25" s="51"/>
      <c r="K25" s="16">
        <v>17.8</v>
      </c>
      <c r="L25" s="1"/>
      <c r="M25" s="1"/>
      <c r="N25" s="1"/>
      <c r="O25" s="1"/>
      <c r="P25" s="1"/>
      <c r="Q25" s="1"/>
      <c r="R25" s="1"/>
      <c r="S25" s="1"/>
      <c r="T25" s="1"/>
      <c r="U25" s="1"/>
      <c r="V25" s="1"/>
      <c r="W25" s="1"/>
      <c r="X25" s="1"/>
      <c r="Y25" s="1"/>
      <c r="Z25" s="1"/>
    </row>
    <row r="26" spans="1:26" ht="18.75" customHeight="1" x14ac:dyDescent="0.2">
      <c r="A26" s="6" t="s">
        <v>212</v>
      </c>
      <c r="B26" s="1"/>
      <c r="C26" s="16">
        <v>0.5</v>
      </c>
      <c r="D26" s="25"/>
      <c r="E26" s="16">
        <v>1.1000000000000001</v>
      </c>
      <c r="F26" s="51"/>
      <c r="G26" s="16">
        <v>1.5</v>
      </c>
      <c r="H26" s="51"/>
      <c r="I26" s="11">
        <v>2</v>
      </c>
      <c r="J26" s="51"/>
      <c r="K26" s="16">
        <v>0.4</v>
      </c>
      <c r="L26" s="1"/>
      <c r="M26" s="1"/>
      <c r="N26" s="1"/>
      <c r="O26" s="1"/>
      <c r="P26" s="1"/>
      <c r="Q26" s="1"/>
      <c r="R26" s="1"/>
      <c r="S26" s="1"/>
      <c r="T26" s="1"/>
      <c r="U26" s="1"/>
      <c r="V26" s="1"/>
      <c r="W26" s="1"/>
      <c r="X26" s="1"/>
      <c r="Y26" s="1"/>
      <c r="Z26" s="1"/>
    </row>
    <row r="27" spans="1:26" ht="18.75" customHeight="1" x14ac:dyDescent="0.2">
      <c r="A27" s="6" t="s">
        <v>10</v>
      </c>
      <c r="B27" s="1"/>
      <c r="C27" s="65">
        <v>15.4</v>
      </c>
      <c r="D27" s="51"/>
      <c r="E27" s="65">
        <v>35.200000000000003</v>
      </c>
      <c r="F27" s="51"/>
      <c r="G27" s="65">
        <v>53.9</v>
      </c>
      <c r="H27" s="51"/>
      <c r="I27" s="18">
        <v>71.7</v>
      </c>
      <c r="J27" s="51"/>
      <c r="K27" s="65">
        <v>17.399999999999999</v>
      </c>
      <c r="L27" s="1"/>
      <c r="M27" s="1"/>
      <c r="N27" s="1"/>
      <c r="O27" s="1"/>
      <c r="P27" s="1"/>
      <c r="Q27" s="1"/>
      <c r="R27" s="1"/>
      <c r="S27" s="1"/>
      <c r="T27" s="1"/>
      <c r="U27" s="1"/>
      <c r="V27" s="1"/>
      <c r="W27" s="1"/>
      <c r="X27" s="1"/>
      <c r="Y27" s="1"/>
      <c r="Z27" s="1"/>
    </row>
    <row r="28" spans="1:26" ht="18.75" customHeight="1" x14ac:dyDescent="0.2">
      <c r="A28" s="1"/>
      <c r="B28" s="1"/>
      <c r="C28" s="8"/>
      <c r="D28" s="8"/>
      <c r="E28" s="8"/>
      <c r="F28" s="8"/>
      <c r="G28" s="8"/>
      <c r="H28" s="8"/>
      <c r="I28" s="8"/>
      <c r="J28" s="8"/>
      <c r="K28" s="8"/>
      <c r="L28" s="1"/>
      <c r="M28" s="1"/>
      <c r="N28" s="1"/>
      <c r="O28" s="1"/>
      <c r="P28" s="1"/>
      <c r="Q28" s="1"/>
      <c r="R28" s="1"/>
      <c r="S28" s="1"/>
      <c r="T28" s="1"/>
      <c r="U28" s="1"/>
      <c r="V28" s="1"/>
      <c r="W28" s="1"/>
      <c r="X28" s="1"/>
      <c r="Y28" s="1"/>
      <c r="Z28" s="1"/>
    </row>
    <row r="29" spans="1:26" ht="18.75" customHeight="1" x14ac:dyDescent="0.2">
      <c r="A29" s="1"/>
      <c r="B29" s="1"/>
      <c r="C29" s="8"/>
      <c r="D29" s="8"/>
      <c r="E29" s="8"/>
      <c r="F29" s="8"/>
      <c r="G29" s="8"/>
      <c r="H29" s="8"/>
      <c r="I29" s="8"/>
      <c r="J29" s="8"/>
      <c r="K29" s="8"/>
      <c r="L29" s="1"/>
      <c r="M29" s="1"/>
      <c r="N29" s="1"/>
      <c r="O29" s="1"/>
      <c r="P29" s="1"/>
      <c r="Q29" s="1"/>
      <c r="R29" s="1"/>
      <c r="S29" s="1"/>
      <c r="T29" s="1"/>
      <c r="U29" s="1"/>
      <c r="V29" s="1"/>
      <c r="W29" s="1"/>
      <c r="X29" s="1"/>
      <c r="Y29" s="1"/>
      <c r="Z29" s="1"/>
    </row>
    <row r="30" spans="1:26" ht="18.75" customHeight="1" x14ac:dyDescent="0.2">
      <c r="A30" s="1"/>
      <c r="B30" s="1"/>
      <c r="C30" s="70" t="s">
        <v>216</v>
      </c>
      <c r="D30" s="8"/>
      <c r="E30" s="81">
        <v>42185</v>
      </c>
      <c r="F30" s="8"/>
      <c r="G30" s="70" t="s">
        <v>217</v>
      </c>
      <c r="H30" s="8"/>
      <c r="I30" s="70" t="s">
        <v>218</v>
      </c>
      <c r="J30" s="8"/>
      <c r="K30" s="70" t="s">
        <v>219</v>
      </c>
      <c r="L30" s="1"/>
      <c r="M30" s="1"/>
      <c r="N30" s="1"/>
      <c r="O30" s="1"/>
      <c r="P30" s="1"/>
      <c r="Q30" s="1"/>
      <c r="R30" s="1"/>
      <c r="S30" s="1"/>
      <c r="T30" s="1"/>
      <c r="U30" s="1"/>
      <c r="V30" s="1"/>
      <c r="W30" s="1"/>
      <c r="X30" s="1"/>
      <c r="Y30" s="1"/>
      <c r="Z30" s="1"/>
    </row>
    <row r="31" spans="1:26" ht="18.75" customHeight="1" x14ac:dyDescent="0.2">
      <c r="A31" s="6" t="s">
        <v>220</v>
      </c>
      <c r="B31" s="1"/>
      <c r="C31" s="59">
        <v>191.4</v>
      </c>
      <c r="D31" s="8"/>
      <c r="E31" s="59">
        <v>187.8</v>
      </c>
      <c r="F31" s="8"/>
      <c r="G31" s="59">
        <v>145.4</v>
      </c>
      <c r="H31" s="8"/>
      <c r="I31" s="71">
        <v>144</v>
      </c>
      <c r="J31" s="8"/>
      <c r="K31" s="71">
        <v>143.6</v>
      </c>
      <c r="L31" s="1"/>
      <c r="M31" s="1"/>
      <c r="N31" s="1"/>
      <c r="O31" s="1"/>
      <c r="P31" s="1"/>
      <c r="Q31" s="1"/>
      <c r="R31" s="1"/>
      <c r="S31" s="72"/>
      <c r="T31" s="1"/>
      <c r="U31" s="1"/>
      <c r="V31" s="1"/>
      <c r="W31" s="1"/>
      <c r="X31" s="1"/>
      <c r="Y31" s="1"/>
      <c r="Z31" s="1"/>
    </row>
    <row r="32" spans="1:26" ht="18.75" customHeight="1" x14ac:dyDescent="0.2">
      <c r="A32" s="6" t="s">
        <v>221</v>
      </c>
      <c r="B32" s="1"/>
      <c r="C32" s="59">
        <v>173.6</v>
      </c>
      <c r="D32" s="8"/>
      <c r="E32" s="59">
        <v>175.5</v>
      </c>
      <c r="F32" s="8"/>
      <c r="G32" s="39">
        <v>139</v>
      </c>
      <c r="H32" s="8"/>
      <c r="I32" s="39">
        <v>138.30000000000001</v>
      </c>
      <c r="J32" s="8"/>
      <c r="K32" s="39">
        <v>131.80000000000001</v>
      </c>
      <c r="L32" s="1"/>
      <c r="M32" s="1"/>
      <c r="N32" s="1"/>
      <c r="O32" s="1"/>
      <c r="P32" s="1"/>
      <c r="Q32" s="1"/>
      <c r="R32" s="1"/>
      <c r="S32" s="1"/>
      <c r="T32" s="1"/>
      <c r="U32" s="1"/>
      <c r="V32" s="1"/>
      <c r="W32" s="1"/>
      <c r="X32" s="1"/>
      <c r="Y32" s="1"/>
      <c r="Z32" s="1"/>
    </row>
    <row r="33" spans="1:26" ht="18.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sheetData>
  <mergeCells count="3">
    <mergeCell ref="A1:K1"/>
    <mergeCell ref="A2:K2"/>
    <mergeCell ref="A3:K3"/>
  </mergeCells>
  <printOptions horizontalCentered="1"/>
  <pageMargins left="0.7" right="0.7" top="0.75" bottom="0.75" header="0.3" footer="0.3"/>
  <pageSetup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6"/>
  <sheetViews>
    <sheetView workbookViewId="0">
      <selection activeCell="A4" sqref="A4"/>
    </sheetView>
  </sheetViews>
  <sheetFormatPr defaultColWidth="21.5" defaultRowHeight="12.75" x14ac:dyDescent="0.2"/>
  <cols>
    <col min="1" max="1" width="51" customWidth="1"/>
    <col min="2" max="2" width="0.6640625" customWidth="1"/>
    <col min="3" max="3" width="15.1640625" customWidth="1"/>
    <col min="4" max="4" width="0.6640625" customWidth="1"/>
    <col min="5" max="5" width="15.1640625" customWidth="1"/>
    <col min="6" max="6" width="0.6640625" customWidth="1"/>
    <col min="7" max="7" width="15.1640625" hidden="1" customWidth="1"/>
    <col min="8" max="8" width="0.6640625" hidden="1" customWidth="1"/>
    <col min="9" max="9" width="16.1640625" hidden="1" customWidth="1"/>
  </cols>
  <sheetData>
    <row r="1" spans="1:6" ht="18.75" customHeight="1" x14ac:dyDescent="0.25">
      <c r="A1" s="109" t="s">
        <v>0</v>
      </c>
      <c r="B1" s="110"/>
      <c r="C1" s="110"/>
      <c r="D1" s="110"/>
      <c r="E1" s="110"/>
    </row>
    <row r="2" spans="1:6" ht="18.75" customHeight="1" x14ac:dyDescent="0.2">
      <c r="A2" s="111" t="s">
        <v>222</v>
      </c>
      <c r="B2" s="110"/>
      <c r="C2" s="110"/>
      <c r="D2" s="110"/>
      <c r="E2" s="110"/>
    </row>
    <row r="3" spans="1:6" ht="18.75" customHeight="1" x14ac:dyDescent="0.2">
      <c r="A3" s="112" t="s">
        <v>2</v>
      </c>
      <c r="B3" s="110"/>
      <c r="C3" s="110"/>
      <c r="D3" s="110"/>
      <c r="E3" s="110"/>
    </row>
    <row r="4" spans="1:6" ht="18.75" customHeight="1" x14ac:dyDescent="0.2"/>
    <row r="5" spans="1:6" ht="38.25" customHeight="1" x14ac:dyDescent="0.2">
      <c r="A5" s="117" t="s">
        <v>223</v>
      </c>
      <c r="B5" s="110"/>
      <c r="C5" s="110"/>
      <c r="D5" s="110"/>
      <c r="E5" s="110"/>
    </row>
    <row r="6" spans="1:6" ht="18.75" customHeight="1" x14ac:dyDescent="0.2"/>
    <row r="7" spans="1:6" ht="18.75" customHeight="1" x14ac:dyDescent="0.2">
      <c r="C7" s="3" t="s">
        <v>39</v>
      </c>
      <c r="E7" s="3" t="s">
        <v>40</v>
      </c>
      <c r="F7" s="40"/>
    </row>
    <row r="8" spans="1:6" ht="18.75" customHeight="1" x14ac:dyDescent="0.2">
      <c r="A8" s="4" t="s">
        <v>90</v>
      </c>
      <c r="C8" s="5" t="s">
        <v>5</v>
      </c>
      <c r="E8" s="5" t="s">
        <v>7</v>
      </c>
      <c r="F8" s="3" t="s">
        <v>6</v>
      </c>
    </row>
    <row r="9" spans="1:6" ht="18.75" customHeight="1" x14ac:dyDescent="0.2">
      <c r="A9" s="6" t="s">
        <v>224</v>
      </c>
    </row>
    <row r="10" spans="1:6" ht="18.75" customHeight="1" x14ac:dyDescent="0.2">
      <c r="A10" s="49" t="s">
        <v>225</v>
      </c>
      <c r="C10" s="11">
        <v>41.6</v>
      </c>
      <c r="E10" s="11">
        <v>42.5</v>
      </c>
    </row>
    <row r="11" spans="1:6" ht="18.75" customHeight="1" x14ac:dyDescent="0.2">
      <c r="A11" s="49" t="s">
        <v>226</v>
      </c>
      <c r="C11" s="11">
        <v>19.8</v>
      </c>
      <c r="E11" s="11">
        <v>19.3</v>
      </c>
    </row>
    <row r="12" spans="1:6" ht="18.75" customHeight="1" x14ac:dyDescent="0.2">
      <c r="A12" s="49" t="s">
        <v>136</v>
      </c>
      <c r="C12" s="11">
        <v>35.5</v>
      </c>
      <c r="E12" s="11">
        <v>36.4</v>
      </c>
    </row>
    <row r="13" spans="1:6" ht="18.75" customHeight="1" x14ac:dyDescent="0.2">
      <c r="A13" s="49" t="s">
        <v>227</v>
      </c>
      <c r="C13" s="11">
        <v>8.6</v>
      </c>
      <c r="E13" s="11">
        <v>6.7</v>
      </c>
    </row>
    <row r="14" spans="1:6" ht="18.75" customHeight="1" x14ac:dyDescent="0.2">
      <c r="A14" s="49" t="s">
        <v>65</v>
      </c>
      <c r="C14" s="11">
        <v>17</v>
      </c>
      <c r="E14" s="11">
        <v>21.3</v>
      </c>
    </row>
    <row r="15" spans="1:6" ht="18.75" customHeight="1" x14ac:dyDescent="0.2">
      <c r="A15" s="49" t="s">
        <v>228</v>
      </c>
      <c r="C15" s="11">
        <v>43.8</v>
      </c>
      <c r="E15" s="11">
        <v>41.8</v>
      </c>
    </row>
    <row r="16" spans="1:6" ht="18.75" customHeight="1" x14ac:dyDescent="0.2">
      <c r="A16" s="49" t="s">
        <v>229</v>
      </c>
      <c r="C16" s="11">
        <v>4.8</v>
      </c>
      <c r="E16" s="11">
        <v>4.8</v>
      </c>
    </row>
    <row r="17" spans="1:27" ht="18.75" customHeight="1" x14ac:dyDescent="0.2">
      <c r="A17" s="49" t="s">
        <v>187</v>
      </c>
      <c r="C17" s="12">
        <v>11.5</v>
      </c>
      <c r="E17" s="12">
        <v>10.5</v>
      </c>
    </row>
    <row r="18" spans="1:27" ht="18.75" customHeight="1" x14ac:dyDescent="0.2">
      <c r="A18" s="50" t="s">
        <v>230</v>
      </c>
      <c r="C18" s="11">
        <v>182.6</v>
      </c>
      <c r="E18" s="11">
        <f>SUM(E10:E17)</f>
        <v>183.3</v>
      </c>
      <c r="F18" s="51"/>
    </row>
    <row r="19" spans="1:27" ht="18.75" customHeight="1" x14ac:dyDescent="0.2">
      <c r="A19" s="6" t="s">
        <v>231</v>
      </c>
    </row>
    <row r="20" spans="1:27" ht="18.75" customHeight="1" x14ac:dyDescent="0.2">
      <c r="A20" s="49" t="s">
        <v>232</v>
      </c>
      <c r="C20" s="11">
        <v>44.6</v>
      </c>
      <c r="E20" s="11">
        <v>45.2</v>
      </c>
    </row>
    <row r="21" spans="1:27" ht="18.75" customHeight="1" x14ac:dyDescent="0.2">
      <c r="A21" s="49" t="s">
        <v>233</v>
      </c>
      <c r="C21" s="11">
        <v>48</v>
      </c>
      <c r="E21" s="11">
        <v>35.6</v>
      </c>
    </row>
    <row r="22" spans="1:27" ht="18.75" customHeight="1" x14ac:dyDescent="0.2">
      <c r="A22" s="49" t="s">
        <v>187</v>
      </c>
      <c r="C22" s="12">
        <v>1</v>
      </c>
      <c r="E22" s="100">
        <v>0</v>
      </c>
      <c r="F22" s="51"/>
    </row>
    <row r="23" spans="1:27" ht="18.75" customHeight="1" x14ac:dyDescent="0.2">
      <c r="A23" s="50" t="s">
        <v>234</v>
      </c>
      <c r="C23" s="11">
        <v>93.6</v>
      </c>
      <c r="E23" s="11">
        <f>SUM(E20:E21)</f>
        <v>80.800000000000011</v>
      </c>
      <c r="F23" s="51"/>
    </row>
    <row r="24" spans="1:27" ht="18.75" customHeight="1" x14ac:dyDescent="0.2">
      <c r="A24" s="6" t="s">
        <v>56</v>
      </c>
      <c r="C24" s="73">
        <v>89</v>
      </c>
      <c r="E24" s="73">
        <f>+E18-E23</f>
        <v>102.5</v>
      </c>
      <c r="F24" s="54"/>
    </row>
    <row r="25" spans="1:27" ht="18.75" customHeight="1" x14ac:dyDescent="0.2"/>
    <row r="26" spans="1:27" ht="18.75" customHeight="1" x14ac:dyDescent="0.2"/>
    <row r="27" spans="1:27" ht="31.35" customHeight="1" x14ac:dyDescent="0.2">
      <c r="A27" s="117" t="s">
        <v>235</v>
      </c>
      <c r="B27" s="110"/>
      <c r="C27" s="110"/>
      <c r="D27" s="110"/>
      <c r="E27" s="110"/>
    </row>
    <row r="28" spans="1:27" ht="18.75" customHeight="1" x14ac:dyDescent="0.2"/>
    <row r="29" spans="1:27" ht="18.75" customHeight="1" x14ac:dyDescent="0.2">
      <c r="A29" s="40"/>
      <c r="B29" s="40"/>
      <c r="C29" s="112" t="s">
        <v>3</v>
      </c>
      <c r="D29" s="110"/>
      <c r="E29" s="110"/>
      <c r="G29" s="112" t="s">
        <v>3</v>
      </c>
      <c r="H29" s="110"/>
      <c r="I29" s="110"/>
      <c r="J29" s="40"/>
      <c r="K29" s="40"/>
      <c r="L29" s="40"/>
      <c r="M29" s="40"/>
      <c r="N29" s="40"/>
      <c r="O29" s="40"/>
      <c r="P29" s="40"/>
      <c r="Q29" s="40"/>
      <c r="R29" s="40"/>
      <c r="S29" s="40"/>
      <c r="T29" s="40"/>
      <c r="U29" s="40"/>
      <c r="V29" s="40"/>
      <c r="W29" s="40"/>
      <c r="X29" s="40"/>
      <c r="Y29" s="40"/>
      <c r="Z29" s="40"/>
      <c r="AA29" s="40"/>
    </row>
    <row r="30" spans="1:27" ht="18.75" customHeight="1" x14ac:dyDescent="0.2">
      <c r="C30" s="5" t="s">
        <v>5</v>
      </c>
      <c r="D30" s="3" t="s">
        <v>6</v>
      </c>
      <c r="E30" s="5" t="s">
        <v>7</v>
      </c>
      <c r="F30" s="3" t="s">
        <v>6</v>
      </c>
      <c r="G30" s="5" t="s">
        <v>5</v>
      </c>
      <c r="H30" s="3" t="s">
        <v>6</v>
      </c>
      <c r="I30" s="5" t="s">
        <v>7</v>
      </c>
    </row>
    <row r="31" spans="1:27" ht="18.75" customHeight="1" x14ac:dyDescent="0.2">
      <c r="A31" s="6" t="s">
        <v>14</v>
      </c>
      <c r="C31" s="71">
        <v>3.8</v>
      </c>
      <c r="E31" s="71">
        <v>33.200000000000003</v>
      </c>
      <c r="G31" s="71">
        <v>0</v>
      </c>
      <c r="I31" s="71">
        <v>0</v>
      </c>
    </row>
    <row r="32" spans="1:27" ht="18.75" customHeight="1" x14ac:dyDescent="0.2"/>
    <row r="33" spans="1:9" ht="18.75" customHeight="1" x14ac:dyDescent="0.2">
      <c r="A33" s="6" t="s">
        <v>236</v>
      </c>
      <c r="C33" s="103">
        <v>0</v>
      </c>
      <c r="E33" s="11">
        <v>0.4</v>
      </c>
      <c r="G33" s="11">
        <v>0</v>
      </c>
      <c r="I33" s="11">
        <v>0</v>
      </c>
    </row>
    <row r="34" spans="1:9" ht="18.75" customHeight="1" x14ac:dyDescent="0.2">
      <c r="A34" s="6" t="s">
        <v>237</v>
      </c>
      <c r="C34" s="11">
        <v>0.8</v>
      </c>
      <c r="E34" s="11">
        <v>8.1</v>
      </c>
      <c r="G34" s="11">
        <v>0</v>
      </c>
      <c r="I34" s="11">
        <v>8.1999999999999993</v>
      </c>
    </row>
    <row r="35" spans="1:9" ht="18.75" customHeight="1" x14ac:dyDescent="0.2">
      <c r="C35" s="14">
        <v>0.8</v>
      </c>
      <c r="D35" s="43"/>
      <c r="E35" s="14">
        <v>8.5</v>
      </c>
      <c r="F35" s="43"/>
      <c r="G35" s="74">
        <v>0</v>
      </c>
      <c r="H35" s="43"/>
      <c r="I35" s="74">
        <v>8.1999999999999993</v>
      </c>
    </row>
    <row r="36" spans="1:9" ht="18.75" hidden="1" customHeight="1" x14ac:dyDescent="0.2">
      <c r="A36" s="6" t="s">
        <v>238</v>
      </c>
      <c r="C36" s="11">
        <v>0</v>
      </c>
      <c r="E36" s="11">
        <v>0</v>
      </c>
      <c r="G36" s="11">
        <v>0</v>
      </c>
      <c r="I36" s="11">
        <v>-8.1999999999999993</v>
      </c>
    </row>
    <row r="37" spans="1:9" ht="18.75" hidden="1" customHeight="1" x14ac:dyDescent="0.2">
      <c r="A37" s="6" t="s">
        <v>239</v>
      </c>
      <c r="C37" s="75" t="s">
        <v>240</v>
      </c>
      <c r="D37" s="43"/>
      <c r="E37" s="14">
        <v>8.5</v>
      </c>
      <c r="F37" s="43"/>
      <c r="G37" s="75" t="s">
        <v>240</v>
      </c>
      <c r="H37" s="76"/>
      <c r="I37" s="14">
        <v>0</v>
      </c>
    </row>
    <row r="38" spans="1:9" ht="18.75" customHeight="1" x14ac:dyDescent="0.2">
      <c r="A38" s="6" t="s">
        <v>16</v>
      </c>
      <c r="C38" s="44">
        <v>3</v>
      </c>
      <c r="D38" s="45"/>
      <c r="E38" s="44">
        <v>24.7</v>
      </c>
      <c r="F38" s="45"/>
      <c r="G38" s="44">
        <v>0</v>
      </c>
      <c r="H38" s="45"/>
      <c r="I38" s="44">
        <v>0</v>
      </c>
    </row>
    <row r="39" spans="1:9" ht="18.75" customHeight="1" x14ac:dyDescent="0.2"/>
    <row r="40" spans="1:9" ht="18.75" hidden="1" customHeight="1" x14ac:dyDescent="0.2">
      <c r="A40" s="117" t="s">
        <v>241</v>
      </c>
      <c r="B40" s="110"/>
      <c r="C40" s="110"/>
      <c r="D40" s="116"/>
      <c r="E40" s="116"/>
      <c r="F40" s="110"/>
      <c r="G40" s="110"/>
    </row>
    <row r="41" spans="1:9" ht="18.75" hidden="1" customHeight="1" x14ac:dyDescent="0.2">
      <c r="A41" s="117" t="s">
        <v>242</v>
      </c>
      <c r="B41" s="110"/>
      <c r="C41" s="110"/>
      <c r="D41" s="116"/>
      <c r="E41" s="116"/>
      <c r="F41" s="110"/>
      <c r="G41" s="110"/>
    </row>
    <row r="42" spans="1:9" ht="18.75" hidden="1" customHeight="1" x14ac:dyDescent="0.2"/>
    <row r="43" spans="1:9" ht="18.75" hidden="1" customHeight="1" x14ac:dyDescent="0.2">
      <c r="C43" s="112" t="s">
        <v>3</v>
      </c>
      <c r="D43" s="112" t="s">
        <v>6</v>
      </c>
      <c r="E43" s="112" t="s">
        <v>6</v>
      </c>
      <c r="F43" s="110"/>
      <c r="G43" s="110"/>
      <c r="H43" s="3" t="s">
        <v>6</v>
      </c>
      <c r="I43" s="3" t="s">
        <v>6</v>
      </c>
    </row>
    <row r="44" spans="1:9" ht="18.75" hidden="1" customHeight="1" x14ac:dyDescent="0.2">
      <c r="C44" s="5" t="s">
        <v>5</v>
      </c>
      <c r="D44" s="5" t="s">
        <v>6</v>
      </c>
      <c r="E44" s="5" t="s">
        <v>6</v>
      </c>
      <c r="F44" s="3" t="s">
        <v>6</v>
      </c>
      <c r="G44" s="5" t="s">
        <v>7</v>
      </c>
      <c r="H44" s="3" t="s">
        <v>6</v>
      </c>
    </row>
    <row r="45" spans="1:9" ht="18.75" hidden="1" customHeight="1" x14ac:dyDescent="0.2">
      <c r="A45" s="6" t="s">
        <v>243</v>
      </c>
      <c r="C45" s="71">
        <v>0</v>
      </c>
      <c r="D45" s="77"/>
      <c r="E45" s="77"/>
      <c r="G45" s="71">
        <v>0</v>
      </c>
    </row>
    <row r="46" spans="1:9" ht="18.75" hidden="1" customHeight="1" x14ac:dyDescent="0.2">
      <c r="A46" s="6" t="s">
        <v>244</v>
      </c>
      <c r="C46" s="11">
        <v>0</v>
      </c>
      <c r="G46" s="11">
        <v>0</v>
      </c>
    </row>
    <row r="47" spans="1:9" ht="18.75" hidden="1" customHeight="1" x14ac:dyDescent="0.2">
      <c r="A47" s="20" t="s">
        <v>245</v>
      </c>
      <c r="C47" s="18">
        <v>0</v>
      </c>
      <c r="D47" s="78"/>
      <c r="E47" s="78"/>
      <c r="F47" s="45"/>
      <c r="G47" s="18">
        <v>0</v>
      </c>
      <c r="H47" s="54"/>
    </row>
    <row r="48" spans="1:9"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sheetData>
  <mergeCells count="10">
    <mergeCell ref="A1:E1"/>
    <mergeCell ref="A2:E2"/>
    <mergeCell ref="A3:E3"/>
    <mergeCell ref="A5:E5"/>
    <mergeCell ref="A27:E27"/>
    <mergeCell ref="C29:E29"/>
    <mergeCell ref="G29:I29"/>
    <mergeCell ref="A40:G40"/>
    <mergeCell ref="A41:G41"/>
    <mergeCell ref="C43:G43"/>
  </mergeCells>
  <printOptions horizontalCentered="1"/>
  <pageMargins left="0.7" right="0.7"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Summary</vt:lpstr>
      <vt:lpstr>Balance Sheet</vt:lpstr>
      <vt:lpstr>Income Statement</vt:lpstr>
      <vt:lpstr>Comprehensive Income</vt:lpstr>
      <vt:lpstr>Equity</vt:lpstr>
      <vt:lpstr>Cash Flow</vt:lpstr>
      <vt:lpstr>Fixed Maturity Exhibit</vt:lpstr>
      <vt:lpstr>Net Investment Income</vt:lpstr>
      <vt:lpstr>Taxes</vt:lpstr>
      <vt:lpstr>Premium Comparison</vt:lpstr>
      <vt:lpstr>Current Year Cat Ratio</vt:lpstr>
      <vt:lpstr>Prior Year Cat Ratio</vt:lpstr>
      <vt:lpstr>Reserve Development - LOB</vt:lpstr>
      <vt:lpstr>Summary!Print_Area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1Q 2016 Management Packet WB</dc:title>
  <dc:creator>Workiva - Mark Svensson</dc:creator>
  <cp:lastModifiedBy>Mark Svensson</cp:lastModifiedBy>
  <cp:lastPrinted>2016-04-27T19:31:40Z</cp:lastPrinted>
  <dcterms:modified xsi:type="dcterms:W3CDTF">2016-04-28T14:17:33Z</dcterms:modified>
</cp:coreProperties>
</file>